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0"/>
  </bookViews>
  <sheets>
    <sheet name="Панчево" sheetId="1" r:id="rId1"/>
    <sheet name="Пландиште" sheetId="2" r:id="rId2"/>
    <sheet name="Ковин" sheetId="3" r:id="rId3"/>
    <sheet name="Опово" sheetId="4" r:id="rId4"/>
    <sheet name="Ковачица" sheetId="5" r:id="rId5"/>
    <sheet name="Вршац" sheetId="6" r:id="rId6"/>
    <sheet name="Б.Црква" sheetId="7" r:id="rId7"/>
    <sheet name="Алибунар " sheetId="8" r:id="rId8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<sst xmlns="http://schemas.openxmlformats.org/spreadsheetml/2006/main" count="782" uniqueCount="622">
  <si>
    <t>Општина</t>
  </si>
  <si>
    <t>Назив
 и седиште школе</t>
  </si>
  <si>
    <t>Име и презиме запосленог који је у радном односу на неодређено време, а остао је нераспоређен делимично или у потпуности (технолошки вишак)</t>
  </si>
  <si>
    <t>Технолошки вишак у претходним годинама у процентима</t>
  </si>
  <si>
    <t>Врста и степен стручне спреме (прецизан назив из дипломе)</t>
  </si>
  <si>
    <t>Назив школе која је преузела технолошки вишак (попуњава се ако је технолошки вишак делимично или у потпуности решен на неодређено време)</t>
  </si>
  <si>
    <t>Проценат преузимања на неодређено време</t>
  </si>
  <si>
    <t>Датум преузимања</t>
  </si>
  <si>
    <t>"ОЛГА ПЕТРОВ" Банатски Брестовац</t>
  </si>
  <si>
    <t>"ЖАРКО ЗРЕЊАНИН" Банатско Ново Село</t>
  </si>
  <si>
    <t>"АКСЕНТИЈЕ МАКСИМОВИЋ" Долово</t>
  </si>
  <si>
    <t>"4. ОКТОБАР" Глогоњ</t>
  </si>
  <si>
    <t>"МОША ПИЈАДЕ" Иваново</t>
  </si>
  <si>
    <t>"ГОЦЕ ДЕЛЧЕВ" Јабука</t>
  </si>
  <si>
    <t>"ЖАРКО ЗРЕЊАНИН" Качарево</t>
  </si>
  <si>
    <t>"ДОСИТЕЈ ОБРАДОВИЋ" Омољица</t>
  </si>
  <si>
    <t>"БРАНКО РАДИЧЕВИЋ" Панчево</t>
  </si>
  <si>
    <t>"ВАСА ЖИВКОВИЋ" Панчево</t>
  </si>
  <si>
    <t>"ЈОВАН ЈОВАНОВИЋ-ЗМАЈ" Панчево</t>
  </si>
  <si>
    <t>"СТЕВИЦА ЈОВАНОВИЋ" Панчево</t>
  </si>
  <si>
    <t>"БРАТСТВО-ЈЕДИНСТВО" Панчево</t>
  </si>
  <si>
    <t>"ИСИДОРА СЕКУЛИЋ" Панчево</t>
  </si>
  <si>
    <t>"МИРОСЛАВ АНТИЋ-МИКА" Панчево</t>
  </si>
  <si>
    <t>"СВЕТИ САВА" Панчево</t>
  </si>
  <si>
    <t>"ЂУРА ЈАКШИЋ" Панчево</t>
  </si>
  <si>
    <t>"ВУК СТЕФАНОВИЋ КАРАЏИЋ" Старчево</t>
  </si>
  <si>
    <t>СПЕЦ ШКОЛА "М. МАНДИЋ" Панчево</t>
  </si>
  <si>
    <t>ЕЛЕКТРОТЕХНИЧКА ШКОЛА "НИКОЛА ТЕСЛА"</t>
  </si>
  <si>
    <t>МУЗИЧКА ШКОЛА "ЈОВАН БАНДУР"</t>
  </si>
  <si>
    <t>ГИМНАЗИЈА "УРОШ ПРЕДИЋ"</t>
  </si>
  <si>
    <t>ЕКОНОМСКО-ТРГОВИНСКА ШКОЛА "ПАЈА МАРГАНОВИЋ"</t>
  </si>
  <si>
    <t>ТЕХНИЧКА ШКОЛА "23. МАЈ"</t>
  </si>
  <si>
    <t>МЕДИЦИНСКА ШКОЛА "СТЕВИЦА ЈОВАНОВИЋ"</t>
  </si>
  <si>
    <t>ПОЉОПРИВРЕДНА ШКОЛА "ЈОСИФ ПАНЧИЋ"</t>
  </si>
  <si>
    <t>МАШИНСКА ШКОЛА</t>
  </si>
  <si>
    <t>"ЈОВАН ЈОВАНОВИЋ-ЗМАЈ" Хајдучица</t>
  </si>
  <si>
    <t>"ДОСИТЕЈ ОБРАДОВИЋ" Пландиште</t>
  </si>
  <si>
    <t>"ЈОВАН СТЕРИЈА ПОПОВИЋ" Велика Греда</t>
  </si>
  <si>
    <t>"БОРА РАДИЋ" Баваниште</t>
  </si>
  <si>
    <t>"ПАЈА МАРГАНОВИЋ" Делиблато</t>
  </si>
  <si>
    <t>"ПРЕДРАГ КОЖИЋ" Дубовац</t>
  </si>
  <si>
    <t>"МИША СТОЈКОВИЋ" Гај</t>
  </si>
  <si>
    <t>"ЈОВАН ЈОВАНОВИЋ-ЗМАЈ" Ковин</t>
  </si>
  <si>
    <t>"ЂУРА ЈАКШИЋ" Ковин</t>
  </si>
  <si>
    <t>"ДЕСАНКА МАКСИМОВИЋ" Ковин</t>
  </si>
  <si>
    <t>"САВА МАКСИМОВИЋ" Мраморак</t>
  </si>
  <si>
    <t>"ЂУРА ФИЛИПОВИЋ" Плочица</t>
  </si>
  <si>
    <t>"ЖАРКО ЗРЕЊАНИН" Скореновац</t>
  </si>
  <si>
    <t>ГИМНАЗИЈА "БРАНКО РАДИЧЕВИЋ"</t>
  </si>
  <si>
    <t>СРЕДЊА СТРУЧНА ШКОЛА "ВАСА ПЕЛАГИЋ"</t>
  </si>
  <si>
    <t>"ДОСИТЕЈ ОБРАДОВИЋ" Опово</t>
  </si>
  <si>
    <t>"САВА ЖЕБЕЉАН" Црепаја</t>
  </si>
  <si>
    <t>"МОША ПИЈАДЕ" Дебељача</t>
  </si>
  <si>
    <t>"МИХАЈЛО ПУПИН" Идвор</t>
  </si>
  <si>
    <t>"МЛАДЕ ПОКОЛЕНИА" Ковачица</t>
  </si>
  <si>
    <t>"МАРШАЛ ТИТО" Падина</t>
  </si>
  <si>
    <t>"ЛУКРЕЦИЈА АНКУЦИЋ" Самош</t>
  </si>
  <si>
    <t>"СВЕТИ ГЕОРГИЈЕ" Уздин</t>
  </si>
  <si>
    <t>ГИМНАЗИЈА "МИХАЈЛО ПУПИН"</t>
  </si>
  <si>
    <t>"МОША ПИЈАДЕ" Гудурица</t>
  </si>
  <si>
    <t>"ЖАРКО ЗРЕЊАНИН" Избиште</t>
  </si>
  <si>
    <t>"ЂУРА ЈАКШИЋ" Павлиш</t>
  </si>
  <si>
    <t>"БРАНКО РАДИЧЕВИЋ" Уљма</t>
  </si>
  <si>
    <t>"БРАНКО РАДИЧЕВИЋ" Велико Средиште</t>
  </si>
  <si>
    <t>"ЈОВАН СТЕРИЈА ПОПОВИЋ" Вршац</t>
  </si>
  <si>
    <t>"ОЛГА ПЕТРОВ РАДИШИЋ" Вршац</t>
  </si>
  <si>
    <t>"ПАЈА ЈОВАНОВИЋ" Вршац</t>
  </si>
  <si>
    <t>"ВУК КАРАЏИЋ" Вршац</t>
  </si>
  <si>
    <t>СПЕЦ. Ш."ЈЕЛЕНА ВАРЈАШКИ" Вршац</t>
  </si>
  <si>
    <t>"МЛАДОСТ" Вршац</t>
  </si>
  <si>
    <t xml:space="preserve"> МУЗИЧКА"ЈОСИФ МАРИНКОВИЋ" Вршац</t>
  </si>
  <si>
    <t>"КОРИОЛАН ДОБАН" Куштиљ</t>
  </si>
  <si>
    <t>ПОЉОПРИВРЕДНА ШКОЛА "ВРШАЦ"</t>
  </si>
  <si>
    <t>ГИМНАЗИЈА "БОРИСЛАВ ПЕТРОВ-БРАЦА"</t>
  </si>
  <si>
    <t>ШКОЛСКИ ЦЕНТАР "НИКОЛА ТЕСЛА"</t>
  </si>
  <si>
    <t>ХЕМИЈСКО-МЕДИЦИНСКА ШКОЛА</t>
  </si>
  <si>
    <t>"ЖАРКО ЗРЕЊАНИН" Бела Црква</t>
  </si>
  <si>
    <t>"ДОСИТЕЈ ОБРАДОВИЋ" Бела Црква</t>
  </si>
  <si>
    <t>"МИХАИЛ САДОВЕАНУ" Гребенац</t>
  </si>
  <si>
    <t>"ЂОРЂЕ МАЛЕТИЋ" Јасеново</t>
  </si>
  <si>
    <t>"САВА МУНЋАН" Крушчица</t>
  </si>
  <si>
    <t>"МАРА ЈАНКОВИЋ" Кусић</t>
  </si>
  <si>
    <t>"МАРКО СТОЈАНОВИЋ" Врачев Гај</t>
  </si>
  <si>
    <t>ТЕХНИЧКА ШКОЛА "САВА МУНЋАН"</t>
  </si>
  <si>
    <t>ГИМНАЗИЈА "ЈОВАН ЦВИЈИЋ"</t>
  </si>
  <si>
    <t>"БРАТСТВО-ЈЕДИНСТВО" Алибунар</t>
  </si>
  <si>
    <t>"ДУШАН ЈЕРКОВИЋ" Банатски Карловац</t>
  </si>
  <si>
    <t>"САВА ВЕЉКОВИЋ" Добрица</t>
  </si>
  <si>
    <t>"МИЛОШ ЦРЊАНСКИ" Иланџа</t>
  </si>
  <si>
    <t>"Т. Г. МАСАРИК" Јаношик</t>
  </si>
  <si>
    <t>"3. ОКТОБАР" Локве</t>
  </si>
  <si>
    <t>"2. ОКТОБАР" Николинци</t>
  </si>
  <si>
    <t>"1. МАЈ" Владимировац</t>
  </si>
  <si>
    <t>ЕКОНОМСКО-ТРГОВИНСКА ШКОЛА "ДОСИТЕЈ ОБРАДОВИЋ"</t>
  </si>
  <si>
    <t>Ковачица</t>
  </si>
  <si>
    <t>Пландиште</t>
  </si>
  <si>
    <t>Панчево</t>
  </si>
  <si>
    <t>Ковин</t>
  </si>
  <si>
    <t>Опово</t>
  </si>
  <si>
    <t>Вршац</t>
  </si>
  <si>
    <t>Бела Црква</t>
  </si>
  <si>
    <t>Алибунар</t>
  </si>
  <si>
    <t>БАЛЕТСКА"ДИМИТРИЈЕ ПАРЛИЋ" Панчево</t>
  </si>
  <si>
    <t>ПОДАЦИ О ТЕХНОЛОШКИМ ВИШКОВИМА У ШКОЛСКОЈ 2013/2014. ГОДИНИ</t>
  </si>
  <si>
    <t>Технолошки вишак у 2013/2014. години у процентима (након преузимања)</t>
  </si>
  <si>
    <t>АДРИЈАНА КАТАЛИНИЋ ДАЖДЕА</t>
  </si>
  <si>
    <t>VII  СТЕПЕН СТРУЧНЕ СПРЕМЕ ДИПЛОМИРАНИ ГЕОГРАФ</t>
  </si>
  <si>
    <t>АЛИМПИЋ СЛАВИЦА</t>
  </si>
  <si>
    <t>VII  СТЕПЕН СТРУЧНЕ СПРЕМЕ  ДИПЛОМИРАНИ ФИЗИКОХЕМИЧАР</t>
  </si>
  <si>
    <t>МАРКОВИЋ ИВАНА</t>
  </si>
  <si>
    <t>VII  СТЕПЕН СТРУЧНЕ СПРЕМЕ   ПРОФЕСОР ЕНГЛЕСКОГ ЈЕЗИКА И КЊИЖЕВНОСТИ</t>
  </si>
  <si>
    <t>ПАВЛОВ СВЕТЛАНА</t>
  </si>
  <si>
    <t>VII  СТЕПЕН СТРУЧНЕ СПРЕМЕ             ПРОФЕСОР РАЗРЕДНЕ НАСТАВЕ</t>
  </si>
  <si>
    <t>МЛАДЕНОВИЋ  ГОРИЦА</t>
  </si>
  <si>
    <t>VI  СТЕПЕН СТРУЧНЕ СПРЕМЕ             НАСТАВНИК РАЗРЕДНЕ НАСТАВЕ</t>
  </si>
  <si>
    <t>ОШ "БОРИСАВ ПЕТРОВ БРАЦА" ПАНЧЕВО ЖАРКА ЗРЕЊАНИНА 179                         013/2345-071  osbraca@open.telekom.rs</t>
  </si>
  <si>
    <t>Мариана Драинка Париповић</t>
  </si>
  <si>
    <t>наставник музичке културе ( VI )</t>
  </si>
  <si>
    <t>Зоран Предић</t>
  </si>
  <si>
    <t>професор информатике ( VII )</t>
  </si>
  <si>
    <t>Свера Анета</t>
  </si>
  <si>
    <t>Професор француског језика и књижевности VII степен</t>
  </si>
  <si>
    <t>Ивана Вујчић</t>
  </si>
  <si>
    <t>дипломирани хемичар</t>
  </si>
  <si>
    <t>Весна Јовић</t>
  </si>
  <si>
    <t>професор политехничког васпитанја и образованја</t>
  </si>
  <si>
    <t>наставник разредне наставе</t>
  </si>
  <si>
    <t>Снежана Милетић</t>
  </si>
  <si>
    <t>Професор енглеског језика</t>
  </si>
  <si>
    <t>Сања Станковић</t>
  </si>
  <si>
    <t>Драгутин Јовановић</t>
  </si>
  <si>
    <t>висока стручна спрема, седми степен, дипломирани музичар</t>
  </si>
  <si>
    <t>Технолошки вишак у 2013/2014. години у процентима (пре преузимања)</t>
  </si>
  <si>
    <t>Басараба Свирац Верослава</t>
  </si>
  <si>
    <t>професор хемије</t>
  </si>
  <si>
    <t>Станковић Милијана</t>
  </si>
  <si>
    <t>наставник ликовне културе</t>
  </si>
  <si>
    <t xml:space="preserve">КАПАТА РАДМИЛА </t>
  </si>
  <si>
    <t>Професор српског језка и књижевности</t>
  </si>
  <si>
    <t>ВУЧКОВИЋ МАРЈАНОВИЋ СЛАВИЦА</t>
  </si>
  <si>
    <t>Проф.физичке културе</t>
  </si>
  <si>
    <t>КОСТИЋ ЈЕЛЕНА</t>
  </si>
  <si>
    <t>Дипломирани математичар</t>
  </si>
  <si>
    <t>СТАНКОВИЋ СРЂАН</t>
  </si>
  <si>
    <t>Дипломирани биолог</t>
  </si>
  <si>
    <t>РОТАР СИМОНОВИЋ ЈЕЛИЦА</t>
  </si>
  <si>
    <t>Дипломирани физичар за општу физику</t>
  </si>
  <si>
    <t>ШУРБАТОВИЋ БОЈАНА</t>
  </si>
  <si>
    <t>Дипломирани филозоф</t>
  </si>
  <si>
    <t>ВЕСНА СТЕВИЋ</t>
  </si>
  <si>
    <t>Дипломирани социолог</t>
  </si>
  <si>
    <t>ЂУРЂЕВ ДУШИЦА</t>
  </si>
  <si>
    <t>Дипломирани историчар</t>
  </si>
  <si>
    <t>МАКСИМОВИЋ РАКИЋ ГОРДАНА</t>
  </si>
  <si>
    <t>Дипломирани географ</t>
  </si>
  <si>
    <t>ПАВЛОВ  ВЕСНА</t>
  </si>
  <si>
    <t>Дипломирани музичар флаутиста</t>
  </si>
  <si>
    <t>ЛАЗАРОВ НАТАША</t>
  </si>
  <si>
    <t>Дипломирани дизајнер текстила</t>
  </si>
  <si>
    <t>ВЛАЈИН ЂУРИЦА</t>
  </si>
  <si>
    <t>Дипл инж.машинства</t>
  </si>
  <si>
    <t>Дарина Пољак</t>
  </si>
  <si>
    <t>Професор информатике,  7 степен</t>
  </si>
  <si>
    <t>Сања Бојковић</t>
  </si>
  <si>
    <t>Дипломирани дизајнер - текстила и одеће, 7</t>
  </si>
  <si>
    <t>Павел Томаш</t>
  </si>
  <si>
    <t>Наставник музичке културе,   4</t>
  </si>
  <si>
    <t>Владана Деановић Војводић</t>
  </si>
  <si>
    <t>7 степен стручне спреме, професор енглеског језика и књижевности</t>
  </si>
  <si>
    <t>ЈОНОВИЋ ОЛИВЕРА</t>
  </si>
  <si>
    <t>ПРОФЕСОР РАЗРЕДНЕ НАСТАВЕ</t>
  </si>
  <si>
    <t>ВУКОМАНОВИЋ МАЈА</t>
  </si>
  <si>
    <t>ПРОФЕСОР МУЗИЧКЕ КУЛТУРЕ</t>
  </si>
  <si>
    <t>АТАНАЦКОВ ЈОВИЦА</t>
  </si>
  <si>
    <t>НАСТАВНИК ЛИКОВНЕ КУЛТУРЕ</t>
  </si>
  <si>
    <t>ТАНАСИЈЕВИЋ ЕРЖЕБЕТ</t>
  </si>
  <si>
    <t>ПРОФЕСОР ИСТОРИЈЕ</t>
  </si>
  <si>
    <t>САВИЋ ДРАГОЈЛА</t>
  </si>
  <si>
    <t>ПРОФЕСОР ГЕОГРАФИЈЕ</t>
  </si>
  <si>
    <t xml:space="preserve">СЕКЕЉ ЈОЖЕФ </t>
  </si>
  <si>
    <t>ПРОФЕСОР ФИЗИКЕ</t>
  </si>
  <si>
    <t>Весна Дробњак</t>
  </si>
  <si>
    <t>дипломирани физико-хемичар</t>
  </si>
  <si>
    <t>Адријана Стојановић</t>
  </si>
  <si>
    <t>Проф. Енглеског језика,VII степен</t>
  </si>
  <si>
    <t>Жељко Влајковић</t>
  </si>
  <si>
    <t>Професор француског језика и књижевности</t>
  </si>
  <si>
    <t>Мирјана Младеновић</t>
  </si>
  <si>
    <t>Наставник ликовне културе</t>
  </si>
  <si>
    <t>Биљана Крстевски</t>
  </si>
  <si>
    <t>Дипломирани музичар-харфиста</t>
  </si>
  <si>
    <t>Александру Фрианц</t>
  </si>
  <si>
    <t>дипл.музички педагог VII</t>
  </si>
  <si>
    <t>Снежана Кнежевић</t>
  </si>
  <si>
    <t>Дипломирани ликовни уметник-графичар VII</t>
  </si>
  <si>
    <t>Драган Вујић</t>
  </si>
  <si>
    <t>наставник физичке културе VI</t>
  </si>
  <si>
    <t>Бранка Стјепановић</t>
  </si>
  <si>
    <t>дипломирани географ VII</t>
  </si>
  <si>
    <t>Трезика Рошкулец</t>
  </si>
  <si>
    <t>професор историје VII</t>
  </si>
  <si>
    <t>Александра Јанковић</t>
  </si>
  <si>
    <t>дипл. биолог заштите животне средине VII</t>
  </si>
  <si>
    <t>Драгана Танцабелић</t>
  </si>
  <si>
    <t>Сава Живанов</t>
  </si>
  <si>
    <t>наставник физичког васпитања</t>
  </si>
  <si>
    <t>Каталинић Адријана</t>
  </si>
  <si>
    <t>професор географије</t>
  </si>
  <si>
    <t>Лепедат Зорана</t>
  </si>
  <si>
    <t>професор српског језика</t>
  </si>
  <si>
    <t>Миоков Андреа</t>
  </si>
  <si>
    <t>професор немачког језика</t>
  </si>
  <si>
    <t>Пантовић Данијела</t>
  </si>
  <si>
    <t>професор историје</t>
  </si>
  <si>
    <t>Биро Золтан</t>
  </si>
  <si>
    <t>професор биологије</t>
  </si>
  <si>
    <t>Нађ Моника</t>
  </si>
  <si>
    <t>професор математике</t>
  </si>
  <si>
    <t>Варга Борбанди Лидија</t>
  </si>
  <si>
    <t>професор мађарског језика</t>
  </si>
  <si>
    <t>Ратковић Дејан</t>
  </si>
  <si>
    <t>VII, дипломирани сликар- графички дизајн</t>
  </si>
  <si>
    <t>Поповић Тамара</t>
  </si>
  <si>
    <t>VII, професор српског језика и књижевности</t>
  </si>
  <si>
    <t>Њагул Васа</t>
  </si>
  <si>
    <t>VI, наставник општетехничког образовања</t>
  </si>
  <si>
    <t>Ратков Жебељан Данијела</t>
  </si>
  <si>
    <t>VII, дипломирани хемичар</t>
  </si>
  <si>
    <t>Тот Нада</t>
  </si>
  <si>
    <t>VII, дипломирани географ</t>
  </si>
  <si>
    <t xml:space="preserve">Стојанчевић Снежана </t>
  </si>
  <si>
    <t>VII, дипломирани музичар-флаутиста</t>
  </si>
  <si>
    <t>Пушичић Ђорђе</t>
  </si>
  <si>
    <t>VII, професор физичке културе</t>
  </si>
  <si>
    <t>Анђеловић Снежана</t>
  </si>
  <si>
    <t>VII, дипломирани математичар</t>
  </si>
  <si>
    <t>Милена Штиковац</t>
  </si>
  <si>
    <t>дипломирани дизајнер текстила</t>
  </si>
  <si>
    <t>Оливера Томић</t>
  </si>
  <si>
    <t>професор енглеског језика и књижевности</t>
  </si>
  <si>
    <t>Агадишан Јонел</t>
  </si>
  <si>
    <t>VII  професор румунског језика</t>
  </si>
  <si>
    <t>Милошевић Ивана</t>
  </si>
  <si>
    <t>VII професор ликовне културе</t>
  </si>
  <si>
    <t>Магда Јонел</t>
  </si>
  <si>
    <t>VII професор музичке културе</t>
  </si>
  <si>
    <t>Жалба Агадишан Диана</t>
  </si>
  <si>
    <t>VII професор француског језика</t>
  </si>
  <si>
    <t>Арделеан Маринел</t>
  </si>
  <si>
    <t>VII  професор физичке културе</t>
  </si>
  <si>
    <t>Јано Коларик</t>
  </si>
  <si>
    <t>Наставник физичког и здравственог васпитања (VI степен)</t>
  </si>
  <si>
    <t>Иван Листмајер</t>
  </si>
  <si>
    <t>Професор разредне наставе (VII – мастер)</t>
  </si>
  <si>
    <t>Зоран Шарбановић</t>
  </si>
  <si>
    <t>Професор музике-композитор</t>
  </si>
  <si>
    <t>Биљана Тодоров</t>
  </si>
  <si>
    <t>Професор географије</t>
  </si>
  <si>
    <t>Данијела Васић-Стефановић</t>
  </si>
  <si>
    <t>Професор истирије</t>
  </si>
  <si>
    <t>Верослава басараба-Свирац</t>
  </si>
  <si>
    <t>Професор хемије</t>
  </si>
  <si>
    <t>Драган Смиљанић</t>
  </si>
  <si>
    <t>Настаник енглеског ниво Б-2</t>
  </si>
  <si>
    <t>Весна Савић</t>
  </si>
  <si>
    <t>Професор биологије</t>
  </si>
  <si>
    <t>Лаура Кецман</t>
  </si>
  <si>
    <t>Професор енглеског</t>
  </si>
  <si>
    <t>Чедица Белобабић</t>
  </si>
  <si>
    <t>Професор српског језика</t>
  </si>
  <si>
    <t>Данијела Стефановић</t>
  </si>
  <si>
    <t>Светлана Станић</t>
  </si>
  <si>
    <t>Тодор Царан</t>
  </si>
  <si>
    <t>Професор физичког васпитања</t>
  </si>
  <si>
    <t>Тереза Стаменковић</t>
  </si>
  <si>
    <t>Професор ликовне културе</t>
  </si>
  <si>
    <t>Вера Шикл</t>
  </si>
  <si>
    <t>наставник ликовне културе, VI</t>
  </si>
  <si>
    <t>Никола Јаћимовић</t>
  </si>
  <si>
    <t>дипломирани музички педагог, VII</t>
  </si>
  <si>
    <t>Александра Максимовић</t>
  </si>
  <si>
    <t>професор информатике, VII</t>
  </si>
  <si>
    <t>Славица Рашков</t>
  </si>
  <si>
    <t>олигофренолог, VII</t>
  </si>
  <si>
    <t>*****</t>
  </si>
  <si>
    <t>Драгана Чавић</t>
  </si>
  <si>
    <t>Професор физике 7 степен</t>
  </si>
  <si>
    <t>Дипломирани биолог 7 степен</t>
  </si>
  <si>
    <t>Славица Ковачић</t>
  </si>
  <si>
    <t>Дипломирани географ 7 степен</t>
  </si>
  <si>
    <t>Љубица Комланов</t>
  </si>
  <si>
    <t>Наставник музичке културе 4 степен</t>
  </si>
  <si>
    <t>Елени Антонијадис</t>
  </si>
  <si>
    <t>Професор ликовне културе 7 степен</t>
  </si>
  <si>
    <t>Вера Денћан</t>
  </si>
  <si>
    <t>Професор енглеског језика 7 степен</t>
  </si>
  <si>
    <t>Гордана Ротар</t>
  </si>
  <si>
    <t>Наставник разредне наставе 6 степен</t>
  </si>
  <si>
    <t>Чуљаковски Ружица</t>
  </si>
  <si>
    <t>Бугарин Кристиана</t>
  </si>
  <si>
    <t>професор информатике</t>
  </si>
  <si>
    <t>Станишић Мила</t>
  </si>
  <si>
    <t>професор историје и географије</t>
  </si>
  <si>
    <t>Станковић Гордана</t>
  </si>
  <si>
    <t>дипломирани географ</t>
  </si>
  <si>
    <t>Мрђен Слободан</t>
  </si>
  <si>
    <t>професор физичког васпитања</t>
  </si>
  <si>
    <t>Јанић Горан</t>
  </si>
  <si>
    <t>дипломирани музички педагог</t>
  </si>
  <si>
    <t>Крецуљ Наталија</t>
  </si>
  <si>
    <t>професор енглеског језика</t>
  </si>
  <si>
    <t>Јовановић Сандра</t>
  </si>
  <si>
    <t>Кајловиц Ана</t>
  </si>
  <si>
    <t>дипломирани филолог за српски језик</t>
  </si>
  <si>
    <t>Јанковић Ђурица</t>
  </si>
  <si>
    <t>наставник техн. Образовања</t>
  </si>
  <si>
    <t>Снежана Видаковић</t>
  </si>
  <si>
    <t>дипломирани географ   7.степен</t>
  </si>
  <si>
    <t>Гордана Јовановић</t>
  </si>
  <si>
    <t>професор хемије   7.степен</t>
  </si>
  <si>
    <t>Зорица Рајковић</t>
  </si>
  <si>
    <t>наставник ликовне културе   6.степен</t>
  </si>
  <si>
    <t>Александра Терзић</t>
  </si>
  <si>
    <t>дипломирани филолог мађарског језика и књижевности Ц-1 за енглески језик</t>
  </si>
  <si>
    <t xml:space="preserve">Јулијанa Билић </t>
  </si>
  <si>
    <t>професор српског језика и књижевности</t>
  </si>
  <si>
    <t xml:space="preserve">Гордана Ковачевић </t>
  </si>
  <si>
    <t xml:space="preserve">Меланија Радак </t>
  </si>
  <si>
    <t>наставник економике домаћинства и хемије</t>
  </si>
  <si>
    <t>Часлав Васић</t>
  </si>
  <si>
    <t>дипломирани историчар</t>
  </si>
  <si>
    <t>Соња Киш</t>
  </si>
  <si>
    <t xml:space="preserve">Наташа Петковић </t>
  </si>
  <si>
    <t>професор физике и хемије за основну школу</t>
  </si>
  <si>
    <t xml:space="preserve">Маријета  Вакареско </t>
  </si>
  <si>
    <t>Видосава  Раушки-Мојсин</t>
  </si>
  <si>
    <t>наставник ликовног образовања</t>
  </si>
  <si>
    <t xml:space="preserve">Владимир Станојев </t>
  </si>
  <si>
    <t>професор техничког образовања и машинства</t>
  </si>
  <si>
    <t>Aнсреас Максем</t>
  </si>
  <si>
    <t>Вранов Данијела</t>
  </si>
  <si>
    <t>професор музичке културе</t>
  </si>
  <si>
    <t>Душица Илић</t>
  </si>
  <si>
    <t>Дипломирани музички педагог</t>
  </si>
  <si>
    <t>Весна Тегелтија</t>
  </si>
  <si>
    <t>Косовац Иван</t>
  </si>
  <si>
    <t>Јереминов Биљана</t>
  </si>
  <si>
    <t>Стојковић Бранкица</t>
  </si>
  <si>
    <t>Станковић Жаклина</t>
  </si>
  <si>
    <t>Ереш Анкица</t>
  </si>
  <si>
    <t>Марковић Милутин</t>
  </si>
  <si>
    <t>Зарија Данијел</t>
  </si>
  <si>
    <t>Покрајац Милица</t>
  </si>
  <si>
    <t>Цветковић Ивана</t>
  </si>
  <si>
    <t>Професор физике</t>
  </si>
  <si>
    <t>Професор филозофије</t>
  </si>
  <si>
    <t>Професор француског и латинског језика</t>
  </si>
  <si>
    <t>Професор ренглеског језика</t>
  </si>
  <si>
    <t>Милорад Максимовић</t>
  </si>
  <si>
    <t>Наставник музичког васпитања, 6</t>
  </si>
  <si>
    <t>Светозар Алексић</t>
  </si>
  <si>
    <t>Владимир Илић</t>
  </si>
  <si>
    <t>Анђелија Митровић</t>
  </si>
  <si>
    <t>Ивана Влачић</t>
  </si>
  <si>
    <t>Лазо Ванић</t>
  </si>
  <si>
    <t>Сања Божић</t>
  </si>
  <si>
    <t>наставник ликовног</t>
  </si>
  <si>
    <t>професор информатике и рачунарства</t>
  </si>
  <si>
    <t>Мирјана Софран</t>
  </si>
  <si>
    <t>Марија Димитрић</t>
  </si>
  <si>
    <t>магистар уметности из области сликарства</t>
  </si>
  <si>
    <t>Милица Младеновић Милановић</t>
  </si>
  <si>
    <t>дипломирани музичар - хорниста</t>
  </si>
  <si>
    <t>Кристина Цветковић</t>
  </si>
  <si>
    <t>Миодраг Митић</t>
  </si>
  <si>
    <t>Маријана Ратковић</t>
  </si>
  <si>
    <t>Светлана Марчетић</t>
  </si>
  <si>
    <t>Илија Веселиновић</t>
  </si>
  <si>
    <t>дипломирани географ, 7</t>
  </si>
  <si>
    <t>професор физичке културе, 7</t>
  </si>
  <si>
    <t>Јованка Ристић</t>
  </si>
  <si>
    <t>Милан Мрђа</t>
  </si>
  <si>
    <t>Ивана Димитрић Пешић</t>
  </si>
  <si>
    <t>Драгана Лунц</t>
  </si>
  <si>
    <t>Јелена Јовчић</t>
  </si>
  <si>
    <t>Марко Опачић</t>
  </si>
  <si>
    <t>Марија Милошевић</t>
  </si>
  <si>
    <t>Љубомир Амбруш</t>
  </si>
  <si>
    <t>Драгана Маринковић</t>
  </si>
  <si>
    <t>Вукосава Глишић</t>
  </si>
  <si>
    <t>Ивица Ђорђевић</t>
  </si>
  <si>
    <t>наставник руског језика, 6</t>
  </si>
  <si>
    <t>наставник музичке културе, 6</t>
  </si>
  <si>
    <t>магистар сликарства, 7</t>
  </si>
  <si>
    <t>професор енглеског језика, 7</t>
  </si>
  <si>
    <t>професор географије, 7</t>
  </si>
  <si>
    <t>професор историје, 7</t>
  </si>
  <si>
    <t>професор хемије, 7</t>
  </si>
  <si>
    <t>професор билогије, 7</t>
  </si>
  <si>
    <t>професор француског језика, 7</t>
  </si>
  <si>
    <t>наставник српског језика и књижевности</t>
  </si>
  <si>
    <t>дипломирани информатичар</t>
  </si>
  <si>
    <t>Мирослав Дудаш</t>
  </si>
  <si>
    <t>Мара Чичковић</t>
  </si>
  <si>
    <t>Професор информатике и професор технике и информатике</t>
  </si>
  <si>
    <t>Душанка Марков</t>
  </si>
  <si>
    <t>Маринел Крецу</t>
  </si>
  <si>
    <t>Зузана Куталек</t>
  </si>
  <si>
    <t>Наташа Пиперски</t>
  </si>
  <si>
    <t>Горан Лишанин</t>
  </si>
  <si>
    <t>наставник хемије и домаћинства</t>
  </si>
  <si>
    <t>професор француског језика</t>
  </si>
  <si>
    <t>Миодраг Крћа</t>
  </si>
  <si>
    <t>Владимир Ристић</t>
  </si>
  <si>
    <t>професор физичке културе</t>
  </si>
  <si>
    <t>Јелена Радојичић</t>
  </si>
  <si>
    <t>Весна Хлавати Ширка</t>
  </si>
  <si>
    <t>Благоје Копривица</t>
  </si>
  <si>
    <t>Томислав Стошић</t>
  </si>
  <si>
    <t>Зорица Аћамовић</t>
  </si>
  <si>
    <t>Слободан Стамболић</t>
  </si>
  <si>
    <t>Драгана Милићев Јанковић</t>
  </si>
  <si>
    <t>Татјана Ановић</t>
  </si>
  <si>
    <t>Драгица Дулејан Стојковић</t>
  </si>
  <si>
    <t>Ивана Бикар</t>
  </si>
  <si>
    <t>Тодорка Николова</t>
  </si>
  <si>
    <t>Новица Лаловић</t>
  </si>
  <si>
    <t>Биљана Дубајић Стојаков</t>
  </si>
  <si>
    <t>Професор математике, 7</t>
  </si>
  <si>
    <t>Професор биологије, 7</t>
  </si>
  <si>
    <t>Професор физичког васпитања, 7</t>
  </si>
  <si>
    <t>Мр. Ликовне културе</t>
  </si>
  <si>
    <t>проф. Техничког и информатике</t>
  </si>
  <si>
    <t>проф. Енглеског језика</t>
  </si>
  <si>
    <t>проф. Шпанског језика</t>
  </si>
  <si>
    <t>проф. Француског језика</t>
  </si>
  <si>
    <t>проф. Српског језика</t>
  </si>
  <si>
    <t>наставник хемије</t>
  </si>
  <si>
    <t>наставник математике</t>
  </si>
  <si>
    <t>проф. Математике</t>
  </si>
  <si>
    <t>Шандор Ђерфи</t>
  </si>
  <si>
    <t>Драгана Анђелковић</t>
  </si>
  <si>
    <t>Срђан Ђан</t>
  </si>
  <si>
    <t>Милица Ускоковић</t>
  </si>
  <si>
    <t>Дејан Јанковић</t>
  </si>
  <si>
    <t>Љиљана Анђелков</t>
  </si>
  <si>
    <t>Драгана Лазаревић</t>
  </si>
  <si>
    <t>Жељка Марковић</t>
  </si>
  <si>
    <t>Душка Мосуровић</t>
  </si>
  <si>
    <t>Јелена Дивнић</t>
  </si>
  <si>
    <t>Милица Илић</t>
  </si>
  <si>
    <t>Данијела Станковић</t>
  </si>
  <si>
    <t>Александра Сорајић</t>
  </si>
  <si>
    <t>дипломирани информатичар, 7</t>
  </si>
  <si>
    <t>дипломирани филолог за кинески језик (са решењем за енглески језик у првом циклусу), 7</t>
  </si>
  <si>
    <t>наставник биологије, 6</t>
  </si>
  <si>
    <t>наставник ликовне културе, 6</t>
  </si>
  <si>
    <t>Маја Бошковић</t>
  </si>
  <si>
    <t>Лидија Миклош</t>
  </si>
  <si>
    <t>Гордана Вишекруна</t>
  </si>
  <si>
    <t>Љиљана Живковић</t>
  </si>
  <si>
    <t>Золтан Бисак</t>
  </si>
  <si>
    <t>Олгица Ердељан</t>
  </si>
  <si>
    <t>дипломирани биолог</t>
  </si>
  <si>
    <t>професор ТиО</t>
  </si>
  <si>
    <t>дипломирани физикохемичар</t>
  </si>
  <si>
    <t>професор физике</t>
  </si>
  <si>
    <t>Ивана Новаков</t>
  </si>
  <si>
    <t>Јурај Вашек</t>
  </si>
  <si>
    <t>Владимир Злоколица</t>
  </si>
  <si>
    <t>Снежана Папић</t>
  </si>
  <si>
    <t>Зоран Костић</t>
  </si>
  <si>
    <t>професор технићког васпитања, 7</t>
  </si>
  <si>
    <t>наставник музичке културе</t>
  </si>
  <si>
    <t>дипломирани историчар, 7</t>
  </si>
  <si>
    <t>Смиља Ћућузовић</t>
  </si>
  <si>
    <t>Мирјана Прашникар</t>
  </si>
  <si>
    <t>Мирела Абрамовић</t>
  </si>
  <si>
    <t>Иван Павлов</t>
  </si>
  <si>
    <t>Ана Мунћан</t>
  </si>
  <si>
    <t>дипломирани муз. Педагог</t>
  </si>
  <si>
    <t>дипломирани графичар</t>
  </si>
  <si>
    <t>дипломирани графичар проф. Ликовне култ.</t>
  </si>
  <si>
    <t>Драгана Костадиновић</t>
  </si>
  <si>
    <t>Професор руског језика</t>
  </si>
  <si>
    <t>Дипломирани професор физичког васпитања и спорта, 7</t>
  </si>
  <si>
    <t>Геолина Микша</t>
  </si>
  <si>
    <t>Тодор Петру</t>
  </si>
  <si>
    <t>Горан Марковић</t>
  </si>
  <si>
    <t>Лучиан Берлован</t>
  </si>
  <si>
    <t>професор француског и латинског језика</t>
  </si>
  <si>
    <t>професор ТО</t>
  </si>
  <si>
    <t>Милан Вукосављевић</t>
  </si>
  <si>
    <t>Јелена Пешић</t>
  </si>
  <si>
    <t>професор ликовног васпитања са стручном дефектолошком оспособљеношћу</t>
  </si>
  <si>
    <t>професор историје са стручном дефектолошком оспособљеношћу</t>
  </si>
  <si>
    <t>Орнела Влашић Ловрић</t>
  </si>
  <si>
    <t>Нада Соларевић</t>
  </si>
  <si>
    <t>Милана Гроздановић</t>
  </si>
  <si>
    <t>Анђелија Новак</t>
  </si>
  <si>
    <t>Маризел Кемпјан</t>
  </si>
  <si>
    <t>Мелинда Барна Петровић</t>
  </si>
  <si>
    <t>Татјана Павловић</t>
  </si>
  <si>
    <t>Професор српске књижевности и језика, 7</t>
  </si>
  <si>
    <t>Професор енглеског језика и књижевности, 7</t>
  </si>
  <si>
    <t>Професор немачког језика и књижевности, 7</t>
  </si>
  <si>
    <t>наставник биологије</t>
  </si>
  <si>
    <t>Професор ликовне културе, 7</t>
  </si>
  <si>
    <t>Професор информатике, 7</t>
  </si>
  <si>
    <t>Професор технике, 7</t>
  </si>
  <si>
    <t>Рената Дежан</t>
  </si>
  <si>
    <t>Маријана Винтер</t>
  </si>
  <si>
    <t>Валентина Вујовић</t>
  </si>
  <si>
    <t>Тијана Пауновић</t>
  </si>
  <si>
    <t>Јован Кожа</t>
  </si>
  <si>
    <t>Маријана Милошевић</t>
  </si>
  <si>
    <t>професор ликовне културе</t>
  </si>
  <si>
    <t>наставник музичког васпитања</t>
  </si>
  <si>
    <t>наставник физике</t>
  </si>
  <si>
    <t>Дејан Димитријевић</t>
  </si>
  <si>
    <t>дипл. Сликар - проф. Ликовне културе, 7</t>
  </si>
  <si>
    <t>дипл. Музичар - кларинетиста, 7</t>
  </si>
  <si>
    <t>Минодора Чолока</t>
  </si>
  <si>
    <t>Живан Павел</t>
  </si>
  <si>
    <t>Данијела Милачић</t>
  </si>
  <si>
    <t>професор информатике, 7</t>
  </si>
  <si>
    <t>наставник ТО, 6</t>
  </si>
  <si>
    <t>Михаела Мохан</t>
  </si>
  <si>
    <t>Дарел Ардељан</t>
  </si>
  <si>
    <t>Даниел Мунћан</t>
  </si>
  <si>
    <t>Јон Сфера</t>
  </si>
  <si>
    <t>Мариоара Санду</t>
  </si>
  <si>
    <t>Маринела Гетејанц</t>
  </si>
  <si>
    <t>дипломирани дизајнер текстила, 7</t>
  </si>
  <si>
    <t>професор техничког и информатичког образ, 7</t>
  </si>
  <si>
    <t>дипл. Биолог, 7</t>
  </si>
  <si>
    <t>професор ликовне културе, 7</t>
  </si>
  <si>
    <t>професор румунског језика и књижевности, 7</t>
  </si>
  <si>
    <t>Светозар Тодоровић</t>
  </si>
  <si>
    <t>наставник математике, 6</t>
  </si>
  <si>
    <t>Радован Бошковић</t>
  </si>
  <si>
    <t>Маринел Чолока</t>
  </si>
  <si>
    <t>наставник историје и географије</t>
  </si>
  <si>
    <t>Горица Филиповић</t>
  </si>
  <si>
    <t>Светлана Топалов</t>
  </si>
  <si>
    <t>професор технике и информатике</t>
  </si>
  <si>
    <t>професор руског језика и књижевности</t>
  </si>
  <si>
    <t>Душан Богдановић</t>
  </si>
  <si>
    <t>Ивана Дивац</t>
  </si>
  <si>
    <t>Миломир Ивановић</t>
  </si>
  <si>
    <t>Светлана Ланшчак</t>
  </si>
  <si>
    <t>Милева Стефановић</t>
  </si>
  <si>
    <t>Гордана Ђурић</t>
  </si>
  <si>
    <t>Марија Љуштина</t>
  </si>
  <si>
    <t>Бојана Ђурица</t>
  </si>
  <si>
    <t>дипломирани музичар виолончелиста, 7</t>
  </si>
  <si>
    <t>наставник ликовног васпитања, 6</t>
  </si>
  <si>
    <t>професор технике и рачунарства, 7</t>
  </si>
  <si>
    <t>професор немачког језика и књижевности</t>
  </si>
  <si>
    <t>Дробњак Весна</t>
  </si>
  <si>
    <t>Ћућузовић Смиља</t>
  </si>
  <si>
    <t>професор визичког васпитања</t>
  </si>
  <si>
    <t>Јовановић Драгана</t>
  </si>
  <si>
    <t>Анђелков Соња</t>
  </si>
  <si>
    <t>Динић Срђан</t>
  </si>
  <si>
    <t>Петронијевић Нада</t>
  </si>
  <si>
    <t>Ковачевић Гордана</t>
  </si>
  <si>
    <t>Милановић-Младеновић Милица</t>
  </si>
  <si>
    <t>дипломирани хорниста</t>
  </si>
  <si>
    <t>Тепић Драгана</t>
  </si>
  <si>
    <t>7 степен, професор немачког језика</t>
  </si>
  <si>
    <t>7 степен,професор енглеског језика</t>
  </si>
  <si>
    <t>7 степен, професор физике</t>
  </si>
  <si>
    <t>Ратковић Маријана</t>
  </si>
  <si>
    <t>7 степоен, дипломирани биолог</t>
  </si>
  <si>
    <t>7 степен, дипломирани географ</t>
  </si>
  <si>
    <t>Стефановић  Гордана</t>
  </si>
  <si>
    <t>7 степен, поф. Музичке уметности</t>
  </si>
  <si>
    <t>Бачкоња  Предраг</t>
  </si>
  <si>
    <t>7 степен, дипломирани сликар</t>
  </si>
  <si>
    <t>Ристић Саша</t>
  </si>
  <si>
    <t>7 степен, проф. Физичке културе</t>
  </si>
  <si>
    <t>7 степен, проф ТИО</t>
  </si>
  <si>
    <t>Милица  Чавошки</t>
  </si>
  <si>
    <t>6 степен, наставник хемије и физике</t>
  </si>
  <si>
    <t>Маја Даја</t>
  </si>
  <si>
    <t>VII, ппрофесор српског језика и књижевности у одељењима за националне мањине</t>
  </si>
  <si>
    <t>Снежана Месицки</t>
  </si>
  <si>
    <t xml:space="preserve">Дипломирани биолог </t>
  </si>
  <si>
    <t>Ивана Ђорђев</t>
  </si>
  <si>
    <t xml:space="preserve">Проф.српског језика и књижевности,магистар лингвистичких наука, </t>
  </si>
  <si>
    <t>Јелена Личина</t>
  </si>
  <si>
    <t xml:space="preserve">Дипломирани географ </t>
  </si>
  <si>
    <t>Радмила Мандић</t>
  </si>
  <si>
    <t xml:space="preserve">Професор физичког васпитања </t>
  </si>
  <si>
    <t>Александра Мимић</t>
  </si>
  <si>
    <t>Јелица Јовановић</t>
  </si>
  <si>
    <t>дипл. инг. електротехнике</t>
  </si>
  <si>
    <t>професор  физичког  васпитања</t>
  </si>
  <si>
    <t xml:space="preserve">Мирјана Јаковљевић </t>
  </si>
  <si>
    <t>креатор мушких фризура 5 степен</t>
  </si>
  <si>
    <t xml:space="preserve">Невена Васић </t>
  </si>
  <si>
    <t>креатор женских фризура 5 степен</t>
  </si>
  <si>
    <t xml:space="preserve">Новка Лолић </t>
  </si>
  <si>
    <t xml:space="preserve">Драгана Костадиновић </t>
  </si>
  <si>
    <t xml:space="preserve">професор руског језика </t>
  </si>
  <si>
    <t>Драгана Стевановић</t>
  </si>
  <si>
    <t>дипломирани инжењер пољопривреде</t>
  </si>
  <si>
    <t>дипломирани виолиниста</t>
  </si>
  <si>
    <t>дипломирани физико хемичар</t>
  </si>
  <si>
    <t>дипломирани сликар</t>
  </si>
  <si>
    <t>професор француског језика - мастер</t>
  </si>
  <si>
    <t>дипломирани политиколог</t>
  </si>
  <si>
    <t>ОШ "Бранко Радичевић" Панчево</t>
  </si>
  <si>
    <t>1.9.2013.</t>
  </si>
  <si>
    <t>СРЂАН ЈОВАНОВИЋ</t>
  </si>
  <si>
    <t>ПРОФЕСОР ФИЗИЧКЕ КУЛТУРЕ, 7 СТЕПЕН</t>
  </si>
  <si>
    <t>ПАРАУШИЋ МИЛАН</t>
  </si>
  <si>
    <t>ТОТ НАДА</t>
  </si>
  <si>
    <t>ЛАЗИЋ МАРА</t>
  </si>
  <si>
    <t>ПРОФЕСОР СРПСКОГ ЈЕЗИКА И КЊИЖЕВНОСТИ</t>
  </si>
  <si>
    <t>ГАВА МИЛАН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</si>
</sst>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/\ m/\ yyyy;@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5" fillId="3" borderId="0" applyNumberFormat="0" applyBorder="0" applyAlignment="0" applyProtection="0"/>
    <xf numFmtId="0" fontId="24" fillId="4" borderId="0" applyNumberFormat="0" applyBorder="0" applyAlignment="0" applyProtection="0"/>
    <xf numFmtId="0" fontId="5" fillId="5" borderId="0" applyNumberFormat="0" applyBorder="0" applyAlignment="0" applyProtection="0"/>
    <xf numFmtId="0" fontId="24" fillId="6" borderId="0" applyNumberFormat="0" applyBorder="0" applyAlignment="0" applyProtection="0"/>
    <xf numFmtId="0" fontId="5" fillId="7" borderId="0" applyNumberFormat="0" applyBorder="0" applyAlignment="0" applyProtection="0"/>
    <xf numFmtId="0" fontId="24" fillId="8" borderId="0" applyNumberFormat="0" applyBorder="0" applyAlignment="0" applyProtection="0"/>
    <xf numFmtId="0" fontId="5" fillId="9" borderId="0" applyNumberFormat="0" applyBorder="0" applyAlignment="0" applyProtection="0"/>
    <xf numFmtId="0" fontId="24" fillId="10" borderId="0" applyNumberFormat="0" applyBorder="0" applyAlignment="0" applyProtection="0"/>
    <xf numFmtId="0" fontId="5" fillId="11" borderId="0" applyNumberFormat="0" applyBorder="0" applyAlignment="0" applyProtection="0"/>
    <xf numFmtId="0" fontId="24" fillId="12" borderId="0" applyNumberFormat="0" applyBorder="0" applyAlignment="0" applyProtection="0"/>
    <xf numFmtId="0" fontId="5" fillId="13" borderId="0" applyNumberFormat="0" applyBorder="0" applyAlignment="0" applyProtection="0"/>
    <xf numFmtId="0" fontId="24" fillId="14" borderId="0" applyNumberFormat="0" applyBorder="0" applyAlignment="0" applyProtection="0"/>
    <xf numFmtId="0" fontId="5" fillId="15" borderId="0" applyNumberFormat="0" applyBorder="0" applyAlignment="0" applyProtection="0"/>
    <xf numFmtId="0" fontId="24" fillId="16" borderId="0" applyNumberFormat="0" applyBorder="0" applyAlignment="0" applyProtection="0"/>
    <xf numFmtId="0" fontId="5" fillId="17" borderId="0" applyNumberFormat="0" applyBorder="0" applyAlignment="0" applyProtection="0"/>
    <xf numFmtId="0" fontId="24" fillId="18" borderId="0" applyNumberFormat="0" applyBorder="0" applyAlignment="0" applyProtection="0"/>
    <xf numFmtId="0" fontId="5" fillId="19" borderId="0" applyNumberFormat="0" applyBorder="0" applyAlignment="0" applyProtection="0"/>
    <xf numFmtId="0" fontId="24" fillId="20" borderId="0" applyNumberFormat="0" applyBorder="0" applyAlignment="0" applyProtection="0"/>
    <xf numFmtId="0" fontId="5" fillId="9" borderId="0" applyNumberFormat="0" applyBorder="0" applyAlignment="0" applyProtection="0"/>
    <xf numFmtId="0" fontId="24" fillId="21" borderId="0" applyNumberFormat="0" applyBorder="0" applyAlignment="0" applyProtection="0"/>
    <xf numFmtId="0" fontId="5" fillId="15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0" applyNumberFormat="0" applyBorder="0" applyAlignment="0" applyProtection="0"/>
    <xf numFmtId="0" fontId="6" fillId="17" borderId="0" applyNumberFormat="0" applyBorder="0" applyAlignment="0" applyProtection="0"/>
    <xf numFmtId="0" fontId="25" fillId="27" borderId="0" applyNumberFormat="0" applyBorder="0" applyAlignment="0" applyProtection="0"/>
    <xf numFmtId="0" fontId="6" fillId="19" borderId="0" applyNumberFormat="0" applyBorder="0" applyAlignment="0" applyProtection="0"/>
    <xf numFmtId="0" fontId="25" fillId="28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33" borderId="0" applyNumberFormat="0" applyBorder="0" applyAlignment="0" applyProtection="0"/>
    <xf numFmtId="0" fontId="25" fillId="34" borderId="0" applyNumberFormat="0" applyBorder="0" applyAlignment="0" applyProtection="0"/>
    <xf numFmtId="0" fontId="6" fillId="35" borderId="0" applyNumberFormat="0" applyBorder="0" applyAlignment="0" applyProtection="0"/>
    <xf numFmtId="0" fontId="25" fillId="36" borderId="0" applyNumberFormat="0" applyBorder="0" applyAlignment="0" applyProtection="0"/>
    <xf numFmtId="0" fontId="6" fillId="37" borderId="0" applyNumberFormat="0" applyBorder="0" applyAlignment="0" applyProtection="0"/>
    <xf numFmtId="0" fontId="25" fillId="38" borderId="0" applyNumberFormat="0" applyBorder="0" applyAlignment="0" applyProtection="0"/>
    <xf numFmtId="0" fontId="6" fillId="39" borderId="0" applyNumberFormat="0" applyBorder="0" applyAlignment="0" applyProtection="0"/>
    <xf numFmtId="0" fontId="25" fillId="40" borderId="0" applyNumberFormat="0" applyBorder="0" applyAlignment="0" applyProtection="0"/>
    <xf numFmtId="0" fontId="6" fillId="29" borderId="0" applyNumberFormat="0" applyBorder="0" applyAlignment="0" applyProtection="0"/>
    <xf numFmtId="0" fontId="25" fillId="41" borderId="0" applyNumberFormat="0" applyBorder="0" applyAlignment="0" applyProtection="0"/>
    <xf numFmtId="0" fontId="6" fillId="31" borderId="0" applyNumberFormat="0" applyBorder="0" applyAlignment="0" applyProtection="0"/>
    <xf numFmtId="0" fontId="25" fillId="42" borderId="0" applyNumberFormat="0" applyBorder="0" applyAlignment="0" applyProtection="0"/>
    <xf numFmtId="0" fontId="6" fillId="43" borderId="0" applyNumberFormat="0" applyBorder="0" applyAlignment="0" applyProtection="0"/>
    <xf numFmtId="0" fontId="26" fillId="44" borderId="0" applyNumberFormat="0" applyBorder="0" applyAlignment="0" applyProtection="0"/>
    <xf numFmtId="0" fontId="7" fillId="5" borderId="0" applyNumberFormat="0" applyBorder="0" applyAlignment="0" applyProtection="0"/>
    <xf numFmtId="0" fontId="27" fillId="45" borderId="1" applyNumberFormat="0" applyAlignment="0" applyProtection="0"/>
    <xf numFmtId="0" fontId="8" fillId="46" borderId="2" applyNumberFormat="0" applyAlignment="0" applyProtection="0"/>
    <xf numFmtId="0" fontId="28" fillId="47" borderId="3" applyNumberFormat="0" applyAlignment="0" applyProtection="0"/>
    <xf numFmtId="0" fontId="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1" fillId="7" borderId="0" applyNumberFormat="0" applyBorder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2" fillId="0" borderId="7" applyNumberFormat="0" applyFill="0" applyAlignment="0" applyProtection="0"/>
    <xf numFmtId="0" fontId="13" fillId="0" borderId="8" applyNumberFormat="0" applyFill="0" applyAlignment="0" applyProtection="0"/>
    <xf numFmtId="0" fontId="33" fillId="0" borderId="9" applyNumberFormat="0" applyFill="0" applyAlignment="0" applyProtection="0"/>
    <xf numFmtId="0" fontId="14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50" borderId="1" applyNumberFormat="0" applyAlignment="0" applyProtection="0"/>
    <xf numFmtId="0" fontId="15" fillId="13" borderId="2" applyNumberFormat="0" applyAlignment="0" applyProtection="0"/>
    <xf numFmtId="0" fontId="35" fillId="0" borderId="11" applyNumberFormat="0" applyFill="0" applyAlignment="0" applyProtection="0"/>
    <xf numFmtId="0" fontId="16" fillId="0" borderId="12" applyNumberFormat="0" applyFill="0" applyAlignment="0" applyProtection="0"/>
    <xf numFmtId="0" fontId="36" fillId="51" borderId="0" applyNumberFormat="0" applyBorder="0" applyAlignment="0" applyProtection="0"/>
    <xf numFmtId="0" fontId="17" fillId="5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37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10" fontId="4" fillId="0" borderId="20" xfId="0" applyNumberFormat="1" applyFont="1" applyBorder="1" applyAlignment="1">
      <alignment horizontal="center" vertical="center" wrapText="1"/>
    </xf>
    <xf numFmtId="10" fontId="0" fillId="0" borderId="19" xfId="0" applyNumberForma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left" vertical="center" wrapText="1"/>
    </xf>
    <xf numFmtId="164" fontId="0" fillId="0" borderId="19" xfId="0" applyNumberFormat="1" applyFont="1" applyBorder="1" applyAlignment="1">
      <alignment wrapText="1"/>
    </xf>
    <xf numFmtId="164" fontId="0" fillId="0" borderId="19" xfId="0" applyNumberFormat="1" applyBorder="1" applyAlignment="1">
      <alignment wrapText="1"/>
    </xf>
    <xf numFmtId="0" fontId="4" fillId="0" borderId="19" xfId="0" applyFont="1" applyBorder="1" applyAlignment="1">
      <alignment vertical="center" wrapText="1"/>
    </xf>
    <xf numFmtId="164" fontId="0" fillId="0" borderId="19" xfId="0" applyNumberFormat="1" applyFont="1" applyBorder="1" applyAlignment="1">
      <alignment vertical="center" wrapText="1"/>
    </xf>
    <xf numFmtId="0" fontId="0" fillId="0" borderId="19" xfId="0" applyBorder="1" applyAlignment="1">
      <alignment vertical="center"/>
    </xf>
    <xf numFmtId="164" fontId="0" fillId="0" borderId="19" xfId="0" applyNumberFormat="1" applyBorder="1" applyAlignment="1">
      <alignment vertical="center" wrapText="1"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0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0" fillId="0" borderId="22" xfId="0" applyNumberFormat="1" applyBorder="1" applyAlignment="1">
      <alignment wrapText="1"/>
    </xf>
    <xf numFmtId="10" fontId="4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10" fontId="4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10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10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10" fontId="0" fillId="0" borderId="19" xfId="0" applyNumberForma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9" fontId="0" fillId="0" borderId="19" xfId="0" applyNumberFormat="1" applyBorder="1" applyAlignment="1">
      <alignment vertical="center"/>
    </xf>
    <xf numFmtId="0" fontId="0" fillId="0" borderId="19" xfId="0" applyBorder="1" applyAlignment="1">
      <alignment horizontal="left" vertical="center" wrapText="1"/>
    </xf>
    <xf numFmtId="0" fontId="4" fillId="55" borderId="19" xfId="0" applyFont="1" applyFill="1" applyBorder="1" applyAlignment="1">
      <alignment wrapText="1"/>
    </xf>
    <xf numFmtId="1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0" borderId="25" xfId="0" applyNumberFormat="1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/>
    </xf>
    <xf numFmtId="10" fontId="0" fillId="0" borderId="19" xfId="0" applyNumberFormat="1" applyBorder="1" applyAlignment="1">
      <alignment horizontal="center"/>
    </xf>
    <xf numFmtId="10" fontId="4" fillId="0" borderId="19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10" fontId="0" fillId="0" borderId="19" xfId="0" applyNumberFormat="1" applyFont="1" applyBorder="1" applyAlignment="1">
      <alignment horizontal="center" vertical="center"/>
    </xf>
    <xf numFmtId="9" fontId="0" fillId="0" borderId="19" xfId="0" applyNumberFormat="1" applyBorder="1" applyAlignment="1">
      <alignment/>
    </xf>
    <xf numFmtId="0" fontId="0" fillId="0" borderId="19" xfId="0" applyFont="1" applyBorder="1" applyAlignment="1">
      <alignment horizontal="center" vertical="center"/>
    </xf>
    <xf numFmtId="10" fontId="0" fillId="0" borderId="19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wrapText="1"/>
    </xf>
    <xf numFmtId="10" fontId="0" fillId="0" borderId="19" xfId="0" applyNumberFormat="1" applyBorder="1" applyAlignment="1">
      <alignment/>
    </xf>
    <xf numFmtId="9" fontId="0" fillId="0" borderId="19" xfId="0" applyNumberFormat="1" applyBorder="1" applyAlignment="1">
      <alignment horizontal="center"/>
    </xf>
    <xf numFmtId="0" fontId="4" fillId="0" borderId="20" xfId="93" applyFont="1" applyBorder="1" applyAlignment="1">
      <alignment wrapText="1"/>
      <protection/>
    </xf>
    <xf numFmtId="0" fontId="4" fillId="0" borderId="19" xfId="93" applyFont="1" applyBorder="1" applyAlignment="1">
      <alignment wrapText="1"/>
      <protection/>
    </xf>
    <xf numFmtId="0" fontId="4" fillId="0" borderId="19" xfId="93" applyFont="1" applyBorder="1" applyAlignment="1">
      <alignment horizontal="left" vertical="center" wrapText="1"/>
      <protection/>
    </xf>
    <xf numFmtId="10" fontId="4" fillId="0" borderId="20" xfId="93" applyNumberFormat="1" applyFont="1" applyBorder="1" applyAlignment="1">
      <alignment horizontal="center" vertical="center" wrapText="1"/>
      <protection/>
    </xf>
    <xf numFmtId="10" fontId="4" fillId="0" borderId="19" xfId="93" applyNumberFormat="1" applyFont="1" applyBorder="1" applyAlignment="1">
      <alignment horizontal="center" vertical="center" wrapText="1"/>
      <protection/>
    </xf>
    <xf numFmtId="0" fontId="4" fillId="0" borderId="20" xfId="93" applyFont="1" applyBorder="1" applyAlignment="1">
      <alignment vertical="center" wrapText="1"/>
      <protection/>
    </xf>
    <xf numFmtId="0" fontId="4" fillId="0" borderId="19" xfId="93" applyFont="1" applyBorder="1" applyAlignment="1">
      <alignment vertical="center" wrapText="1"/>
      <protection/>
    </xf>
    <xf numFmtId="0" fontId="4" fillId="0" borderId="20" xfId="93" applyFont="1" applyBorder="1" applyAlignment="1">
      <alignment horizontal="left" vertical="center" wrapText="1"/>
      <protection/>
    </xf>
    <xf numFmtId="10" fontId="4" fillId="0" borderId="20" xfId="93" applyNumberFormat="1" applyFont="1" applyBorder="1" applyAlignment="1">
      <alignment horizontal="left" vertical="center" wrapText="1"/>
      <protection/>
    </xf>
    <xf numFmtId="10" fontId="4" fillId="0" borderId="19" xfId="93" applyNumberFormat="1" applyFont="1" applyBorder="1" applyAlignment="1">
      <alignment horizontal="left" vertical="center" wrapText="1"/>
      <protection/>
    </xf>
    <xf numFmtId="0" fontId="22" fillId="0" borderId="20" xfId="93" applyFont="1" applyBorder="1" applyAlignment="1">
      <alignment wrapText="1"/>
      <protection/>
    </xf>
    <xf numFmtId="10" fontId="4" fillId="0" borderId="21" xfId="93" applyNumberFormat="1" applyFont="1" applyBorder="1" applyAlignment="1">
      <alignment horizontal="center" vertical="center" wrapText="1"/>
      <protection/>
    </xf>
    <xf numFmtId="10" fontId="4" fillId="0" borderId="22" xfId="93" applyNumberFormat="1" applyFont="1" applyBorder="1" applyAlignment="1">
      <alignment horizontal="center" vertical="center" wrapText="1"/>
      <protection/>
    </xf>
    <xf numFmtId="0" fontId="4" fillId="0" borderId="21" xfId="93" applyFont="1" applyBorder="1" applyAlignment="1">
      <alignment wrapText="1"/>
      <protection/>
    </xf>
    <xf numFmtId="10" fontId="4" fillId="0" borderId="21" xfId="93" applyNumberFormat="1" applyFont="1" applyBorder="1" applyAlignment="1">
      <alignment horizontal="center" vertical="center" wrapText="1"/>
      <protection/>
    </xf>
    <xf numFmtId="0" fontId="23" fillId="0" borderId="19" xfId="94" applyFont="1" applyBorder="1" applyAlignment="1">
      <alignment vertical="center" wrapText="1"/>
      <protection/>
    </xf>
    <xf numFmtId="10" fontId="23" fillId="0" borderId="19" xfId="94" applyNumberFormat="1" applyFont="1" applyBorder="1" applyAlignment="1">
      <alignment horizontal="center" vertical="center" wrapText="1"/>
      <protection/>
    </xf>
    <xf numFmtId="10" fontId="23" fillId="0" borderId="24" xfId="94" applyNumberFormat="1" applyFont="1" applyBorder="1" applyAlignment="1">
      <alignment horizontal="center" vertical="center" wrapText="1"/>
      <protection/>
    </xf>
    <xf numFmtId="10" fontId="23" fillId="0" borderId="20" xfId="94" applyNumberFormat="1" applyFont="1" applyBorder="1" applyAlignment="1">
      <alignment horizontal="center" vertical="center" wrapText="1"/>
      <protection/>
    </xf>
    <xf numFmtId="0" fontId="23" fillId="0" borderId="19" xfId="94" applyFont="1" applyFill="1" applyBorder="1" applyAlignment="1">
      <alignment vertical="center" wrapText="1"/>
      <protection/>
    </xf>
    <xf numFmtId="0" fontId="41" fillId="0" borderId="19" xfId="94" applyFont="1" applyBorder="1">
      <alignment/>
      <protection/>
    </xf>
    <xf numFmtId="0" fontId="23" fillId="0" borderId="20" xfId="94" applyFont="1" applyBorder="1" applyAlignment="1">
      <alignment vertical="center" wrapText="1"/>
      <protection/>
    </xf>
    <xf numFmtId="0" fontId="4" fillId="0" borderId="26" xfId="0" applyFont="1" applyFill="1" applyBorder="1" applyAlignment="1">
      <alignment vertical="center" wrapText="1"/>
    </xf>
    <xf numFmtId="0" fontId="0" fillId="0" borderId="19" xfId="0" applyFont="1" applyBorder="1" applyAlignment="1">
      <alignment/>
    </xf>
    <xf numFmtId="10" fontId="4" fillId="0" borderId="20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4" fillId="0" borderId="21" xfId="93" applyFont="1" applyBorder="1" applyAlignment="1">
      <alignment vertical="center" wrapText="1"/>
      <protection/>
    </xf>
    <xf numFmtId="0" fontId="4" fillId="0" borderId="22" xfId="93" applyFont="1" applyBorder="1" applyAlignment="1">
      <alignment vertical="center" wrapText="1"/>
      <protection/>
    </xf>
    <xf numFmtId="10" fontId="4" fillId="0" borderId="23" xfId="93" applyNumberFormat="1" applyFont="1" applyBorder="1" applyAlignment="1">
      <alignment horizontal="center" vertical="center" wrapText="1"/>
      <protection/>
    </xf>
    <xf numFmtId="0" fontId="4" fillId="0" borderId="25" xfId="93" applyFont="1" applyBorder="1" applyAlignment="1">
      <alignment vertical="center" wrapText="1"/>
      <protection/>
    </xf>
    <xf numFmtId="0" fontId="4" fillId="0" borderId="19" xfId="93" applyFont="1" applyBorder="1" applyAlignment="1">
      <alignment vertical="center" wrapText="1"/>
      <protection/>
    </xf>
    <xf numFmtId="0" fontId="4" fillId="0" borderId="19" xfId="93" applyFont="1" applyBorder="1" applyAlignment="1">
      <alignment horizontal="left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 textRotation="90"/>
    </xf>
    <xf numFmtId="0" fontId="0" fillId="0" borderId="28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19" xfId="0" applyBorder="1" applyAlignment="1">
      <alignment/>
    </xf>
    <xf numFmtId="10" fontId="0" fillId="0" borderId="19" xfId="0" applyNumberFormat="1" applyBorder="1" applyAlignment="1">
      <alignment horizontal="center" vertical="center" wrapText="1"/>
    </xf>
    <xf numFmtId="10" fontId="0" fillId="0" borderId="19" xfId="0" applyNumberFormat="1" applyBorder="1" applyAlignment="1">
      <alignment horizontal="center" vertic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5"/>
  <sheetViews>
    <sheetView tabSelected="1" zoomScale="85" zoomScaleNormal="85" zoomScalePageLayoutView="0" workbookViewId="0" topLeftCell="A1">
      <selection activeCell="G169" sqref="G169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34.00390625" style="0" customWidth="1"/>
    <col min="4" max="4" width="9.28125" style="0" customWidth="1"/>
    <col min="5" max="5" width="10.421875" style="0" customWidth="1"/>
    <col min="6" max="6" width="40.57421875" style="0" customWidth="1"/>
    <col min="7" max="7" width="48.00390625" style="0" customWidth="1"/>
    <col min="8" max="8" width="9.00390625" style="0" customWidth="1"/>
    <col min="9" max="9" width="12.7109375" style="0" customWidth="1"/>
    <col min="10" max="10" width="10.421875" style="0" customWidth="1"/>
  </cols>
  <sheetData>
    <row r="1" spans="1:10" ht="20.25">
      <c r="A1" s="11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14.75">
      <c r="A2" s="1" t="s">
        <v>0</v>
      </c>
      <c r="B2" s="2" t="s">
        <v>1</v>
      </c>
      <c r="C2" s="2" t="s">
        <v>2</v>
      </c>
      <c r="D2" s="1" t="s">
        <v>3</v>
      </c>
      <c r="E2" s="1" t="s">
        <v>132</v>
      </c>
      <c r="F2" s="2" t="s">
        <v>4</v>
      </c>
      <c r="G2" s="2" t="s">
        <v>5</v>
      </c>
      <c r="H2" s="1" t="s">
        <v>6</v>
      </c>
      <c r="I2" s="3" t="s">
        <v>7</v>
      </c>
      <c r="J2" s="1" t="s">
        <v>104</v>
      </c>
    </row>
    <row r="3" spans="1:10" ht="12.75">
      <c r="A3" s="111" t="s">
        <v>96</v>
      </c>
      <c r="B3" s="103" t="s">
        <v>8</v>
      </c>
      <c r="C3" s="12" t="s">
        <v>298</v>
      </c>
      <c r="D3" s="8">
        <v>0.05</v>
      </c>
      <c r="E3" s="8">
        <v>0.05</v>
      </c>
      <c r="F3" s="12" t="s">
        <v>209</v>
      </c>
      <c r="G3" s="7"/>
      <c r="H3" s="8"/>
      <c r="I3" s="19"/>
      <c r="J3" s="9">
        <f>E3-H3</f>
        <v>0.05</v>
      </c>
    </row>
    <row r="4" spans="1:10" ht="12.75">
      <c r="A4" s="112"/>
      <c r="B4" s="104"/>
      <c r="C4" s="12" t="s">
        <v>299</v>
      </c>
      <c r="D4" s="8">
        <v>0.15</v>
      </c>
      <c r="E4" s="8">
        <v>0.2</v>
      </c>
      <c r="F4" s="12" t="s">
        <v>300</v>
      </c>
      <c r="G4" s="7"/>
      <c r="H4" s="8"/>
      <c r="I4" s="19"/>
      <c r="J4" s="9">
        <f aca="true" t="shared" si="0" ref="J4:J67">E4-H4</f>
        <v>0.2</v>
      </c>
    </row>
    <row r="5" spans="1:10" ht="12.75">
      <c r="A5" s="112"/>
      <c r="B5" s="104"/>
      <c r="C5" s="12" t="s">
        <v>301</v>
      </c>
      <c r="D5" s="8">
        <v>0.1</v>
      </c>
      <c r="E5" s="8">
        <v>0.1</v>
      </c>
      <c r="F5" s="12" t="s">
        <v>302</v>
      </c>
      <c r="G5" s="7"/>
      <c r="H5" s="8"/>
      <c r="I5" s="21"/>
      <c r="J5" s="9">
        <f t="shared" si="0"/>
        <v>0.1</v>
      </c>
    </row>
    <row r="6" spans="1:10" ht="12.75">
      <c r="A6" s="112"/>
      <c r="B6" s="104"/>
      <c r="C6" s="18" t="s">
        <v>303</v>
      </c>
      <c r="D6" s="10">
        <v>0.3</v>
      </c>
      <c r="E6" s="10">
        <v>0.3</v>
      </c>
      <c r="F6" s="18" t="s">
        <v>304</v>
      </c>
      <c r="G6" s="2"/>
      <c r="H6" s="10"/>
      <c r="I6" s="21"/>
      <c r="J6" s="9">
        <f t="shared" si="0"/>
        <v>0.3</v>
      </c>
    </row>
    <row r="7" spans="1:10" ht="12.75">
      <c r="A7" s="112"/>
      <c r="B7" s="104"/>
      <c r="C7" s="15" t="s">
        <v>305</v>
      </c>
      <c r="D7" s="10">
        <v>0.25</v>
      </c>
      <c r="E7" s="10">
        <v>0.25</v>
      </c>
      <c r="F7" s="18" t="s">
        <v>306</v>
      </c>
      <c r="G7" s="2"/>
      <c r="H7" s="10"/>
      <c r="I7" s="21"/>
      <c r="J7" s="9">
        <f t="shared" si="0"/>
        <v>0.25</v>
      </c>
    </row>
    <row r="8" spans="1:10" ht="12.75">
      <c r="A8" s="112"/>
      <c r="B8" s="104"/>
      <c r="C8" s="18" t="s">
        <v>307</v>
      </c>
      <c r="D8" s="10">
        <v>0.45</v>
      </c>
      <c r="E8" s="10">
        <v>0.1</v>
      </c>
      <c r="F8" s="18" t="s">
        <v>308</v>
      </c>
      <c r="G8" s="2"/>
      <c r="H8" s="10"/>
      <c r="I8" s="21"/>
      <c r="J8" s="9">
        <f t="shared" si="0"/>
        <v>0.1</v>
      </c>
    </row>
    <row r="9" spans="1:10" ht="12.75">
      <c r="A9" s="112"/>
      <c r="B9" s="104"/>
      <c r="C9" s="18" t="s">
        <v>309</v>
      </c>
      <c r="D9" s="10">
        <v>0.35</v>
      </c>
      <c r="E9" s="10">
        <v>0.35</v>
      </c>
      <c r="F9" s="18" t="s">
        <v>310</v>
      </c>
      <c r="G9" s="2"/>
      <c r="H9" s="10"/>
      <c r="I9" s="21"/>
      <c r="J9" s="9">
        <f t="shared" si="0"/>
        <v>0.35</v>
      </c>
    </row>
    <row r="10" spans="1:10" ht="12.75">
      <c r="A10" s="112"/>
      <c r="B10" s="104"/>
      <c r="C10" s="18" t="s">
        <v>311</v>
      </c>
      <c r="D10" s="10">
        <v>0.2</v>
      </c>
      <c r="E10" s="10">
        <v>0.2</v>
      </c>
      <c r="F10" s="18" t="s">
        <v>136</v>
      </c>
      <c r="G10" s="2"/>
      <c r="H10" s="10"/>
      <c r="I10" s="21"/>
      <c r="J10" s="9">
        <f t="shared" si="0"/>
        <v>0.2</v>
      </c>
    </row>
    <row r="11" spans="1:10" ht="12.75">
      <c r="A11" s="112"/>
      <c r="B11" s="104"/>
      <c r="C11" s="18" t="s">
        <v>312</v>
      </c>
      <c r="D11" s="10">
        <v>0.6</v>
      </c>
      <c r="E11" s="10">
        <v>0.6</v>
      </c>
      <c r="F11" s="18" t="s">
        <v>313</v>
      </c>
      <c r="G11" s="2"/>
      <c r="H11" s="10"/>
      <c r="I11" s="21"/>
      <c r="J11" s="9">
        <f t="shared" si="0"/>
        <v>0.6</v>
      </c>
    </row>
    <row r="12" spans="1:10" ht="12.75">
      <c r="A12" s="112"/>
      <c r="B12" s="104"/>
      <c r="C12" s="18" t="s">
        <v>314</v>
      </c>
      <c r="D12" s="10"/>
      <c r="E12" s="10">
        <v>0.2</v>
      </c>
      <c r="F12" s="18" t="s">
        <v>315</v>
      </c>
      <c r="G12" s="2"/>
      <c r="H12" s="10"/>
      <c r="I12" s="21"/>
      <c r="J12" s="9">
        <f t="shared" si="0"/>
        <v>0.2</v>
      </c>
    </row>
    <row r="13" spans="1:10" ht="12.75">
      <c r="A13" s="112"/>
      <c r="B13" s="104"/>
      <c r="C13" s="18"/>
      <c r="D13" s="10"/>
      <c r="E13" s="10"/>
      <c r="F13" s="18"/>
      <c r="G13" s="2"/>
      <c r="H13" s="10"/>
      <c r="I13" s="27"/>
      <c r="J13" s="9">
        <f t="shared" si="0"/>
        <v>0</v>
      </c>
    </row>
    <row r="14" spans="1:10" ht="12.75">
      <c r="A14" s="112"/>
      <c r="B14" s="105"/>
      <c r="C14" s="18"/>
      <c r="D14" s="10"/>
      <c r="E14" s="10"/>
      <c r="F14" s="18"/>
      <c r="G14" s="2"/>
      <c r="H14" s="46"/>
      <c r="I14" s="20"/>
      <c r="J14" s="9">
        <f t="shared" si="0"/>
        <v>0</v>
      </c>
    </row>
    <row r="15" spans="1:10" ht="12.75">
      <c r="A15" s="113"/>
      <c r="B15" s="103" t="s">
        <v>9</v>
      </c>
      <c r="C15" s="23" t="s">
        <v>191</v>
      </c>
      <c r="D15" s="8">
        <v>0.25</v>
      </c>
      <c r="E15" s="8">
        <v>0.25</v>
      </c>
      <c r="F15" s="12" t="s">
        <v>192</v>
      </c>
      <c r="G15" s="63"/>
      <c r="H15" s="64"/>
      <c r="I15" s="63"/>
      <c r="J15" s="9">
        <f t="shared" si="0"/>
        <v>0.25</v>
      </c>
    </row>
    <row r="16" spans="1:10" ht="12.75">
      <c r="A16" s="113"/>
      <c r="B16" s="104"/>
      <c r="C16" s="15" t="s">
        <v>193</v>
      </c>
      <c r="D16" s="8">
        <v>0.25</v>
      </c>
      <c r="E16" s="8">
        <v>0.25</v>
      </c>
      <c r="F16" s="18" t="s">
        <v>194</v>
      </c>
      <c r="G16" s="20"/>
      <c r="H16" s="20"/>
      <c r="I16" s="20"/>
      <c r="J16" s="9">
        <f t="shared" si="0"/>
        <v>0.25</v>
      </c>
    </row>
    <row r="17" spans="1:10" ht="12.75">
      <c r="A17" s="113"/>
      <c r="B17" s="104"/>
      <c r="C17" s="15" t="s">
        <v>195</v>
      </c>
      <c r="D17" s="8">
        <v>0.2</v>
      </c>
      <c r="E17" s="8">
        <v>0.2</v>
      </c>
      <c r="F17" s="18" t="s">
        <v>196</v>
      </c>
      <c r="G17" s="20"/>
      <c r="H17" s="20"/>
      <c r="I17" s="20"/>
      <c r="J17" s="9">
        <f t="shared" si="0"/>
        <v>0.2</v>
      </c>
    </row>
    <row r="18" spans="1:10" ht="12.75">
      <c r="A18" s="113"/>
      <c r="B18" s="104"/>
      <c r="C18" s="18" t="s">
        <v>197</v>
      </c>
      <c r="D18" s="10">
        <v>0.3</v>
      </c>
      <c r="E18" s="10">
        <v>0.3</v>
      </c>
      <c r="F18" s="18" t="s">
        <v>198</v>
      </c>
      <c r="G18" s="20"/>
      <c r="H18" s="20"/>
      <c r="I18" s="20"/>
      <c r="J18" s="9">
        <f t="shared" si="0"/>
        <v>0.3</v>
      </c>
    </row>
    <row r="19" spans="1:10" ht="12.75">
      <c r="A19" s="113"/>
      <c r="B19" s="104"/>
      <c r="C19" s="18" t="s">
        <v>199</v>
      </c>
      <c r="D19" s="10">
        <v>0.1</v>
      </c>
      <c r="E19" s="10">
        <v>0.1</v>
      </c>
      <c r="F19" s="18" t="s">
        <v>200</v>
      </c>
      <c r="G19" s="20"/>
      <c r="H19" s="20"/>
      <c r="I19" s="20"/>
      <c r="J19" s="9">
        <f t="shared" si="0"/>
        <v>0.1</v>
      </c>
    </row>
    <row r="20" spans="1:10" ht="12.75">
      <c r="A20" s="113"/>
      <c r="B20" s="104"/>
      <c r="C20" s="18" t="s">
        <v>201</v>
      </c>
      <c r="D20" s="10">
        <v>0.1</v>
      </c>
      <c r="E20" s="10">
        <v>0.1</v>
      </c>
      <c r="F20" s="18" t="s">
        <v>202</v>
      </c>
      <c r="G20" s="20"/>
      <c r="H20" s="20"/>
      <c r="I20" s="20"/>
      <c r="J20" s="9">
        <f t="shared" si="0"/>
        <v>0.1</v>
      </c>
    </row>
    <row r="21" spans="1:10" ht="12.75">
      <c r="A21" s="113"/>
      <c r="B21" s="105"/>
      <c r="C21" s="15"/>
      <c r="D21" s="10"/>
      <c r="E21" s="10"/>
      <c r="F21" s="18"/>
      <c r="G21" s="20"/>
      <c r="H21" s="20"/>
      <c r="I21" s="20"/>
      <c r="J21" s="9">
        <f t="shared" si="0"/>
        <v>0</v>
      </c>
    </row>
    <row r="22" spans="1:10" ht="12.75">
      <c r="A22" s="113"/>
      <c r="B22" s="103" t="s">
        <v>10</v>
      </c>
      <c r="C22" s="74" t="s">
        <v>285</v>
      </c>
      <c r="D22" s="72">
        <v>0.1</v>
      </c>
      <c r="E22" s="72">
        <v>0.1</v>
      </c>
      <c r="F22" s="74" t="s">
        <v>286</v>
      </c>
      <c r="G22" s="20"/>
      <c r="H22" s="20"/>
      <c r="I22" s="20"/>
      <c r="J22" s="9">
        <f t="shared" si="0"/>
        <v>0.1</v>
      </c>
    </row>
    <row r="23" spans="1:10" ht="12.75">
      <c r="A23" s="113"/>
      <c r="B23" s="104"/>
      <c r="C23" s="74" t="s">
        <v>201</v>
      </c>
      <c r="D23" s="72">
        <v>0.1</v>
      </c>
      <c r="E23" s="72">
        <v>0.1</v>
      </c>
      <c r="F23" s="74" t="s">
        <v>287</v>
      </c>
      <c r="G23" s="20"/>
      <c r="H23" s="20"/>
      <c r="I23" s="20"/>
      <c r="J23" s="9">
        <f t="shared" si="0"/>
        <v>0.1</v>
      </c>
    </row>
    <row r="24" spans="1:10" ht="12.75">
      <c r="A24" s="113"/>
      <c r="B24" s="104"/>
      <c r="C24" s="74" t="s">
        <v>288</v>
      </c>
      <c r="D24" s="72">
        <v>0.25</v>
      </c>
      <c r="E24" s="72">
        <v>0.25</v>
      </c>
      <c r="F24" s="74" t="s">
        <v>289</v>
      </c>
      <c r="G24" s="20"/>
      <c r="H24" s="20"/>
      <c r="I24" s="20"/>
      <c r="J24" s="9">
        <f t="shared" si="0"/>
        <v>0.25</v>
      </c>
    </row>
    <row r="25" spans="1:10" ht="12.75">
      <c r="A25" s="113"/>
      <c r="B25" s="104"/>
      <c r="C25" s="75" t="s">
        <v>290</v>
      </c>
      <c r="D25" s="73">
        <v>0.25</v>
      </c>
      <c r="E25" s="73">
        <v>0.25</v>
      </c>
      <c r="F25" s="75" t="s">
        <v>291</v>
      </c>
      <c r="G25" s="20"/>
      <c r="H25" s="20"/>
      <c r="I25" s="20"/>
      <c r="J25" s="9">
        <f t="shared" si="0"/>
        <v>0.25</v>
      </c>
    </row>
    <row r="26" spans="1:10" ht="12.75">
      <c r="A26" s="113"/>
      <c r="B26" s="104"/>
      <c r="C26" s="71" t="s">
        <v>292</v>
      </c>
      <c r="D26" s="73">
        <v>0.25</v>
      </c>
      <c r="E26" s="73">
        <v>0.25</v>
      </c>
      <c r="F26" s="75" t="s">
        <v>293</v>
      </c>
      <c r="G26" s="20"/>
      <c r="H26" s="20"/>
      <c r="I26" s="20"/>
      <c r="J26" s="9">
        <f t="shared" si="0"/>
        <v>0.25</v>
      </c>
    </row>
    <row r="27" spans="1:10" ht="12.75">
      <c r="A27" s="113"/>
      <c r="B27" s="104"/>
      <c r="C27" s="75" t="s">
        <v>294</v>
      </c>
      <c r="D27" s="73">
        <v>0.14</v>
      </c>
      <c r="E27" s="73">
        <v>0.24</v>
      </c>
      <c r="F27" s="75" t="s">
        <v>295</v>
      </c>
      <c r="G27" s="50"/>
      <c r="H27" s="42"/>
      <c r="I27" s="50"/>
      <c r="J27" s="9">
        <f t="shared" si="0"/>
        <v>0.24</v>
      </c>
    </row>
    <row r="28" spans="1:10" ht="12.75">
      <c r="A28" s="113"/>
      <c r="B28" s="105"/>
      <c r="C28" s="75" t="s">
        <v>296</v>
      </c>
      <c r="D28" s="73"/>
      <c r="E28" s="73">
        <v>1</v>
      </c>
      <c r="F28" s="75" t="s">
        <v>297</v>
      </c>
      <c r="G28" s="20"/>
      <c r="H28" s="20"/>
      <c r="I28" s="20"/>
      <c r="J28" s="9">
        <f t="shared" si="0"/>
        <v>1</v>
      </c>
    </row>
    <row r="29" spans="1:10" ht="12.75">
      <c r="A29" s="113"/>
      <c r="B29" s="103" t="s">
        <v>11</v>
      </c>
      <c r="C29" s="74" t="s">
        <v>316</v>
      </c>
      <c r="D29" s="72">
        <v>0.25</v>
      </c>
      <c r="E29" s="72">
        <v>0.2</v>
      </c>
      <c r="F29" s="74" t="s">
        <v>317</v>
      </c>
      <c r="G29" s="50"/>
      <c r="H29" s="42"/>
      <c r="I29" s="50"/>
      <c r="J29" s="9">
        <f t="shared" si="0"/>
        <v>0.2</v>
      </c>
    </row>
    <row r="30" spans="1:10" ht="12.75">
      <c r="A30" s="113"/>
      <c r="B30" s="104"/>
      <c r="C30" s="74" t="s">
        <v>318</v>
      </c>
      <c r="D30" s="72">
        <v>0.2</v>
      </c>
      <c r="E30" s="72">
        <v>0.2</v>
      </c>
      <c r="F30" s="74" t="s">
        <v>319</v>
      </c>
      <c r="G30" s="50"/>
      <c r="H30" s="50"/>
      <c r="I30" s="50"/>
      <c r="J30" s="9">
        <f t="shared" si="0"/>
        <v>0.2</v>
      </c>
    </row>
    <row r="31" spans="1:10" ht="12.75">
      <c r="A31" s="113"/>
      <c r="B31" s="104"/>
      <c r="C31" s="74" t="s">
        <v>320</v>
      </c>
      <c r="D31" s="72">
        <v>0.45</v>
      </c>
      <c r="E31" s="72">
        <v>0.35</v>
      </c>
      <c r="F31" s="74" t="s">
        <v>321</v>
      </c>
      <c r="G31" s="50"/>
      <c r="H31" s="42"/>
      <c r="I31" s="50"/>
      <c r="J31" s="9">
        <f t="shared" si="0"/>
        <v>0.35</v>
      </c>
    </row>
    <row r="32" spans="1:10" ht="25.5">
      <c r="A32" s="113"/>
      <c r="B32" s="104"/>
      <c r="C32" s="75" t="s">
        <v>322</v>
      </c>
      <c r="D32" s="73">
        <v>0.11</v>
      </c>
      <c r="E32" s="73">
        <v>0.11</v>
      </c>
      <c r="F32" s="75" t="s">
        <v>323</v>
      </c>
      <c r="G32" s="50"/>
      <c r="H32" s="42"/>
      <c r="I32" s="50"/>
      <c r="J32" s="9">
        <f t="shared" si="0"/>
        <v>0.11</v>
      </c>
    </row>
    <row r="33" spans="1:10" ht="12.75">
      <c r="A33" s="113"/>
      <c r="B33" s="105"/>
      <c r="C33" s="18"/>
      <c r="D33" s="10"/>
      <c r="E33" s="10"/>
      <c r="F33" s="18"/>
      <c r="G33" s="50"/>
      <c r="H33" s="42"/>
      <c r="I33" s="50"/>
      <c r="J33" s="9">
        <f t="shared" si="0"/>
        <v>0</v>
      </c>
    </row>
    <row r="34" spans="1:10" ht="12.75">
      <c r="A34" s="113"/>
      <c r="B34" s="103" t="s">
        <v>12</v>
      </c>
      <c r="C34" s="23" t="s">
        <v>368</v>
      </c>
      <c r="D34" s="8">
        <v>0.3</v>
      </c>
      <c r="E34" s="8">
        <v>0.3</v>
      </c>
      <c r="F34" s="12" t="s">
        <v>306</v>
      </c>
      <c r="G34" s="20"/>
      <c r="H34" s="20"/>
      <c r="I34" s="20"/>
      <c r="J34" s="9">
        <f t="shared" si="0"/>
        <v>0.3</v>
      </c>
    </row>
    <row r="35" spans="1:10" ht="12.75">
      <c r="A35" s="113"/>
      <c r="B35" s="104"/>
      <c r="C35" s="23" t="s">
        <v>369</v>
      </c>
      <c r="D35" s="8">
        <v>0.15</v>
      </c>
      <c r="E35" s="8">
        <v>0.15</v>
      </c>
      <c r="F35" s="12" t="s">
        <v>370</v>
      </c>
      <c r="G35" s="7"/>
      <c r="H35" s="8"/>
      <c r="I35" s="16"/>
      <c r="J35" s="9">
        <f t="shared" si="0"/>
        <v>0.15</v>
      </c>
    </row>
    <row r="36" spans="1:10" ht="12.75">
      <c r="A36" s="113"/>
      <c r="B36" s="104"/>
      <c r="C36" s="23"/>
      <c r="D36" s="8"/>
      <c r="E36" s="8"/>
      <c r="F36" s="12"/>
      <c r="G36" s="7"/>
      <c r="H36" s="8"/>
      <c r="I36" s="16"/>
      <c r="J36" s="9">
        <f t="shared" si="0"/>
        <v>0</v>
      </c>
    </row>
    <row r="37" spans="1:10" ht="12.75">
      <c r="A37" s="113"/>
      <c r="B37" s="105"/>
      <c r="C37" s="18"/>
      <c r="D37" s="10"/>
      <c r="E37" s="10"/>
      <c r="F37" s="18"/>
      <c r="G37" s="20"/>
      <c r="H37" s="20"/>
      <c r="I37" s="20"/>
      <c r="J37" s="9">
        <f t="shared" si="0"/>
        <v>0</v>
      </c>
    </row>
    <row r="38" spans="1:10" ht="12.75">
      <c r="A38" s="113"/>
      <c r="B38" s="103" t="s">
        <v>13</v>
      </c>
      <c r="C38" s="23" t="s">
        <v>358</v>
      </c>
      <c r="D38" s="8"/>
      <c r="E38" s="8">
        <v>0.05</v>
      </c>
      <c r="F38" s="12" t="s">
        <v>359</v>
      </c>
      <c r="G38" s="7"/>
      <c r="H38" s="8"/>
      <c r="I38" s="19"/>
      <c r="J38" s="9">
        <f t="shared" si="0"/>
        <v>0.05</v>
      </c>
    </row>
    <row r="39" spans="1:10" ht="12.75">
      <c r="A39" s="113"/>
      <c r="B39" s="104"/>
      <c r="C39" s="15"/>
      <c r="D39" s="10"/>
      <c r="E39" s="10"/>
      <c r="F39" s="18"/>
      <c r="G39" s="7"/>
      <c r="H39" s="8"/>
      <c r="I39" s="19"/>
      <c r="J39" s="9">
        <f t="shared" si="0"/>
        <v>0</v>
      </c>
    </row>
    <row r="40" spans="1:10" ht="12.75">
      <c r="A40" s="113"/>
      <c r="B40" s="104"/>
      <c r="C40" s="23"/>
      <c r="D40" s="8"/>
      <c r="E40" s="8"/>
      <c r="F40" s="12"/>
      <c r="G40" s="7"/>
      <c r="H40" s="8"/>
      <c r="I40" s="21"/>
      <c r="J40" s="9">
        <f t="shared" si="0"/>
        <v>0</v>
      </c>
    </row>
    <row r="41" spans="1:10" ht="12.75">
      <c r="A41" s="113"/>
      <c r="B41" s="103" t="s">
        <v>14</v>
      </c>
      <c r="C41" s="12" t="s">
        <v>185</v>
      </c>
      <c r="D41" s="8">
        <v>0.03</v>
      </c>
      <c r="E41" s="8">
        <v>0.3</v>
      </c>
      <c r="F41" s="12" t="s">
        <v>186</v>
      </c>
      <c r="G41" s="7"/>
      <c r="H41" s="8"/>
      <c r="I41" s="26"/>
      <c r="J41" s="9">
        <f t="shared" si="0"/>
        <v>0.3</v>
      </c>
    </row>
    <row r="42" spans="1:10" ht="12.75">
      <c r="A42" s="113"/>
      <c r="B42" s="104"/>
      <c r="C42" s="12" t="s">
        <v>187</v>
      </c>
      <c r="D42" s="10">
        <v>0.15</v>
      </c>
      <c r="E42" s="10">
        <v>0.2</v>
      </c>
      <c r="F42" s="12" t="s">
        <v>188</v>
      </c>
      <c r="G42" s="7"/>
      <c r="H42" s="8"/>
      <c r="I42" s="17"/>
      <c r="J42" s="9">
        <f t="shared" si="0"/>
        <v>0.2</v>
      </c>
    </row>
    <row r="43" spans="1:10" ht="12.75">
      <c r="A43" s="113"/>
      <c r="B43" s="104"/>
      <c r="C43" s="12" t="s">
        <v>189</v>
      </c>
      <c r="D43" s="8">
        <v>0.15</v>
      </c>
      <c r="E43" s="8">
        <v>0.2</v>
      </c>
      <c r="F43" s="12" t="s">
        <v>190</v>
      </c>
      <c r="G43" s="11"/>
      <c r="H43" s="10"/>
      <c r="I43" s="17"/>
      <c r="J43" s="9">
        <f t="shared" si="0"/>
        <v>0.2</v>
      </c>
    </row>
    <row r="44" spans="1:10" ht="12.75">
      <c r="A44" s="113"/>
      <c r="B44" s="104"/>
      <c r="C44" s="15"/>
      <c r="D44" s="10"/>
      <c r="E44" s="10"/>
      <c r="F44" s="18"/>
      <c r="G44" s="2"/>
      <c r="H44" s="10"/>
      <c r="I44" s="17"/>
      <c r="J44" s="9">
        <f t="shared" si="0"/>
        <v>0</v>
      </c>
    </row>
    <row r="45" spans="1:10" ht="12.75">
      <c r="A45" s="113"/>
      <c r="B45" s="105"/>
      <c r="C45" s="15"/>
      <c r="D45" s="10"/>
      <c r="E45" s="10"/>
      <c r="F45" s="18"/>
      <c r="G45" s="20"/>
      <c r="H45" s="20"/>
      <c r="I45" s="20"/>
      <c r="J45" s="9">
        <f t="shared" si="0"/>
        <v>0</v>
      </c>
    </row>
    <row r="46" spans="1:10" ht="12.75">
      <c r="A46" s="113"/>
      <c r="B46" s="103" t="s">
        <v>15</v>
      </c>
      <c r="C46" s="12" t="s">
        <v>412</v>
      </c>
      <c r="D46" s="8">
        <v>0.15</v>
      </c>
      <c r="E46" s="8">
        <v>0.05</v>
      </c>
      <c r="F46" s="12" t="s">
        <v>304</v>
      </c>
      <c r="G46" s="7"/>
      <c r="H46" s="8"/>
      <c r="I46" s="16"/>
      <c r="J46" s="9">
        <f t="shared" si="0"/>
        <v>0.05</v>
      </c>
    </row>
    <row r="47" spans="1:10" ht="12.75">
      <c r="A47" s="113"/>
      <c r="B47" s="104"/>
      <c r="C47" s="12" t="s">
        <v>413</v>
      </c>
      <c r="D47" s="8">
        <v>0.3</v>
      </c>
      <c r="E47" s="8">
        <v>0.15</v>
      </c>
      <c r="F47" s="12" t="s">
        <v>414</v>
      </c>
      <c r="G47" s="7"/>
      <c r="H47" s="8"/>
      <c r="I47" s="16"/>
      <c r="J47" s="9">
        <f t="shared" si="0"/>
        <v>0.15</v>
      </c>
    </row>
    <row r="48" spans="1:10" ht="12.75">
      <c r="A48" s="113"/>
      <c r="B48" s="104"/>
      <c r="C48" s="12"/>
      <c r="D48" s="8"/>
      <c r="E48" s="8"/>
      <c r="F48" s="12"/>
      <c r="G48" s="7"/>
      <c r="H48" s="8"/>
      <c r="I48" s="17"/>
      <c r="J48" s="9">
        <f t="shared" si="0"/>
        <v>0</v>
      </c>
    </row>
    <row r="49" spans="1:10" ht="12.75">
      <c r="A49" s="113"/>
      <c r="B49" s="104"/>
      <c r="C49" s="18"/>
      <c r="D49" s="10"/>
      <c r="E49" s="10"/>
      <c r="F49" s="18"/>
      <c r="G49" s="11"/>
      <c r="H49" s="10"/>
      <c r="I49" s="44"/>
      <c r="J49" s="9">
        <f t="shared" si="0"/>
        <v>0</v>
      </c>
    </row>
    <row r="50" spans="1:10" ht="12.75">
      <c r="A50" s="113"/>
      <c r="B50" s="105"/>
      <c r="C50" s="15"/>
      <c r="D50" s="10"/>
      <c r="E50" s="10"/>
      <c r="F50" s="18"/>
      <c r="G50" s="2"/>
      <c r="H50" s="10"/>
      <c r="I50" s="17"/>
      <c r="J50" s="9">
        <f t="shared" si="0"/>
        <v>0</v>
      </c>
    </row>
    <row r="51" spans="1:10" ht="12.75">
      <c r="A51" s="113"/>
      <c r="B51" s="103" t="s">
        <v>16</v>
      </c>
      <c r="C51" s="12" t="s">
        <v>220</v>
      </c>
      <c r="D51" s="8">
        <v>0.05</v>
      </c>
      <c r="E51" s="8">
        <v>0.2</v>
      </c>
      <c r="F51" s="12" t="s">
        <v>221</v>
      </c>
      <c r="G51" s="7"/>
      <c r="H51" s="8"/>
      <c r="I51" s="26"/>
      <c r="J51" s="9">
        <f t="shared" si="0"/>
        <v>0.2</v>
      </c>
    </row>
    <row r="52" spans="1:10" ht="12.75">
      <c r="A52" s="113"/>
      <c r="B52" s="104"/>
      <c r="C52" s="12" t="s">
        <v>222</v>
      </c>
      <c r="D52" s="8"/>
      <c r="E52" s="8">
        <v>0.1</v>
      </c>
      <c r="F52" s="12" t="s">
        <v>223</v>
      </c>
      <c r="G52" s="7"/>
      <c r="H52" s="8"/>
      <c r="I52" s="26"/>
      <c r="J52" s="9">
        <f t="shared" si="0"/>
        <v>0.1</v>
      </c>
    </row>
    <row r="53" spans="1:10" ht="12.75">
      <c r="A53" s="113"/>
      <c r="B53" s="104"/>
      <c r="C53" s="12" t="s">
        <v>224</v>
      </c>
      <c r="D53" s="8">
        <v>0.1</v>
      </c>
      <c r="E53" s="8">
        <v>0.1</v>
      </c>
      <c r="F53" s="12" t="s">
        <v>225</v>
      </c>
      <c r="G53" s="7"/>
      <c r="H53" s="8"/>
      <c r="I53" s="27"/>
      <c r="J53" s="9">
        <f t="shared" si="0"/>
        <v>0.1</v>
      </c>
    </row>
    <row r="54" spans="1:10" ht="12.75">
      <c r="A54" s="113"/>
      <c r="B54" s="104"/>
      <c r="C54" s="18" t="s">
        <v>226</v>
      </c>
      <c r="D54" s="10">
        <v>0.1</v>
      </c>
      <c r="E54" s="10">
        <v>0.1</v>
      </c>
      <c r="F54" s="12" t="s">
        <v>227</v>
      </c>
      <c r="G54" s="2"/>
      <c r="H54" s="10"/>
      <c r="I54" s="27"/>
      <c r="J54" s="9">
        <f t="shared" si="0"/>
        <v>0.1</v>
      </c>
    </row>
    <row r="55" spans="1:10" ht="12.75">
      <c r="A55" s="113"/>
      <c r="B55" s="104"/>
      <c r="C55" s="15" t="s">
        <v>228</v>
      </c>
      <c r="D55" s="10">
        <v>0.1</v>
      </c>
      <c r="E55" s="10">
        <v>0.1</v>
      </c>
      <c r="F55" s="12" t="s">
        <v>229</v>
      </c>
      <c r="G55" s="2"/>
      <c r="H55" s="10"/>
      <c r="I55" s="27"/>
      <c r="J55" s="9">
        <f t="shared" si="0"/>
        <v>0.1</v>
      </c>
    </row>
    <row r="56" spans="1:10" ht="12.75">
      <c r="A56" s="113"/>
      <c r="B56" s="104"/>
      <c r="C56" s="18" t="s">
        <v>230</v>
      </c>
      <c r="D56" s="10">
        <v>0.15</v>
      </c>
      <c r="E56" s="10">
        <v>0.2</v>
      </c>
      <c r="F56" s="12" t="s">
        <v>231</v>
      </c>
      <c r="G56" s="2"/>
      <c r="H56" s="10"/>
      <c r="I56" s="27"/>
      <c r="J56" s="9">
        <f t="shared" si="0"/>
        <v>0.2</v>
      </c>
    </row>
    <row r="57" spans="1:10" ht="12.75">
      <c r="A57" s="113"/>
      <c r="B57" s="104"/>
      <c r="C57" s="18" t="s">
        <v>232</v>
      </c>
      <c r="D57" s="10"/>
      <c r="E57" s="10">
        <v>0.15</v>
      </c>
      <c r="F57" s="12" t="s">
        <v>233</v>
      </c>
      <c r="G57" s="2"/>
      <c r="H57" s="10"/>
      <c r="I57" s="27"/>
      <c r="J57" s="9">
        <f t="shared" si="0"/>
        <v>0.15</v>
      </c>
    </row>
    <row r="58" spans="1:10" ht="12.75">
      <c r="A58" s="113"/>
      <c r="B58" s="104"/>
      <c r="C58" s="18" t="s">
        <v>234</v>
      </c>
      <c r="D58" s="10"/>
      <c r="E58" s="10">
        <v>0.1</v>
      </c>
      <c r="F58" s="12" t="s">
        <v>235</v>
      </c>
      <c r="G58" s="2"/>
      <c r="H58" s="10"/>
      <c r="I58" s="27"/>
      <c r="J58" s="9">
        <f t="shared" si="0"/>
        <v>0.1</v>
      </c>
    </row>
    <row r="59" spans="1:10" ht="12.75">
      <c r="A59" s="113"/>
      <c r="B59" s="103" t="s">
        <v>17</v>
      </c>
      <c r="C59" s="12" t="s">
        <v>415</v>
      </c>
      <c r="D59" s="8">
        <v>0.66</v>
      </c>
      <c r="E59" s="8">
        <v>0.22</v>
      </c>
      <c r="F59" s="12" t="s">
        <v>428</v>
      </c>
      <c r="G59" s="7"/>
      <c r="H59" s="8"/>
      <c r="I59" s="26"/>
      <c r="J59" s="9">
        <f t="shared" si="0"/>
        <v>0.22</v>
      </c>
    </row>
    <row r="60" spans="1:10" ht="12.75">
      <c r="A60" s="113"/>
      <c r="B60" s="104"/>
      <c r="C60" s="12" t="s">
        <v>416</v>
      </c>
      <c r="D60" s="8">
        <v>0.4</v>
      </c>
      <c r="E60" s="8">
        <v>0.2</v>
      </c>
      <c r="F60" s="12" t="s">
        <v>429</v>
      </c>
      <c r="G60" s="7"/>
      <c r="H60" s="8"/>
      <c r="I60" s="26"/>
      <c r="J60" s="9">
        <f t="shared" si="0"/>
        <v>0.2</v>
      </c>
    </row>
    <row r="61" spans="1:10" ht="12.75">
      <c r="A61" s="113"/>
      <c r="B61" s="104"/>
      <c r="C61" s="18" t="s">
        <v>417</v>
      </c>
      <c r="D61" s="10"/>
      <c r="E61" s="10">
        <v>0.2</v>
      </c>
      <c r="F61" s="18" t="s">
        <v>430</v>
      </c>
      <c r="G61" s="11"/>
      <c r="H61" s="10"/>
      <c r="I61" s="26"/>
      <c r="J61" s="9">
        <f t="shared" si="0"/>
        <v>0.2</v>
      </c>
    </row>
    <row r="62" spans="1:10" ht="12.75">
      <c r="A62" s="113"/>
      <c r="B62" s="104"/>
      <c r="C62" s="15" t="s">
        <v>418</v>
      </c>
      <c r="D62" s="10"/>
      <c r="E62" s="10">
        <v>0.25</v>
      </c>
      <c r="F62" s="18" t="s">
        <v>431</v>
      </c>
      <c r="G62" s="2"/>
      <c r="H62" s="10"/>
      <c r="I62" s="27"/>
      <c r="J62" s="9">
        <f t="shared" si="0"/>
        <v>0.25</v>
      </c>
    </row>
    <row r="63" spans="1:10" ht="12.75">
      <c r="A63" s="113"/>
      <c r="B63" s="104"/>
      <c r="C63" s="18" t="s">
        <v>377</v>
      </c>
      <c r="D63" s="10"/>
      <c r="E63" s="10">
        <v>0.1</v>
      </c>
      <c r="F63" s="18" t="s">
        <v>432</v>
      </c>
      <c r="G63" s="2"/>
      <c r="H63" s="10"/>
      <c r="I63" s="26"/>
      <c r="J63" s="9">
        <f t="shared" si="0"/>
        <v>0.1</v>
      </c>
    </row>
    <row r="64" spans="1:10" ht="12.75">
      <c r="A64" s="113"/>
      <c r="B64" s="104"/>
      <c r="C64" s="18" t="s">
        <v>419</v>
      </c>
      <c r="D64" s="10"/>
      <c r="E64" s="10">
        <v>0.05</v>
      </c>
      <c r="F64" s="18" t="s">
        <v>433</v>
      </c>
      <c r="G64" s="2"/>
      <c r="H64" s="10"/>
      <c r="I64" s="17"/>
      <c r="J64" s="9">
        <f t="shared" si="0"/>
        <v>0.05</v>
      </c>
    </row>
    <row r="65" spans="1:10" ht="12.75">
      <c r="A65" s="113"/>
      <c r="B65" s="104"/>
      <c r="C65" s="18" t="s">
        <v>420</v>
      </c>
      <c r="D65" s="10"/>
      <c r="E65" s="10">
        <v>0.12</v>
      </c>
      <c r="F65" s="18" t="s">
        <v>433</v>
      </c>
      <c r="G65" s="2"/>
      <c r="H65" s="10"/>
      <c r="I65" s="17"/>
      <c r="J65" s="9">
        <f t="shared" si="0"/>
        <v>0.12</v>
      </c>
    </row>
    <row r="66" spans="1:10" ht="12.75">
      <c r="A66" s="113"/>
      <c r="B66" s="104"/>
      <c r="C66" s="18" t="s">
        <v>421</v>
      </c>
      <c r="D66" s="10"/>
      <c r="E66" s="10">
        <v>0.07</v>
      </c>
      <c r="F66" s="18" t="s">
        <v>433</v>
      </c>
      <c r="G66" s="2"/>
      <c r="H66" s="10"/>
      <c r="I66" s="17"/>
      <c r="J66" s="9">
        <f t="shared" si="0"/>
        <v>0.07</v>
      </c>
    </row>
    <row r="67" spans="1:10" ht="12.75">
      <c r="A67" s="113"/>
      <c r="B67" s="104"/>
      <c r="C67" s="18" t="s">
        <v>422</v>
      </c>
      <c r="D67" s="10"/>
      <c r="E67" s="10">
        <v>0.13</v>
      </c>
      <c r="F67" s="18" t="s">
        <v>434</v>
      </c>
      <c r="G67" s="2"/>
      <c r="H67" s="10"/>
      <c r="I67" s="17"/>
      <c r="J67" s="9">
        <f t="shared" si="0"/>
        <v>0.13</v>
      </c>
    </row>
    <row r="68" spans="1:10" ht="12.75">
      <c r="A68" s="113"/>
      <c r="B68" s="104"/>
      <c r="C68" s="18" t="s">
        <v>387</v>
      </c>
      <c r="D68" s="10"/>
      <c r="E68" s="10">
        <v>0.09</v>
      </c>
      <c r="F68" s="18" t="s">
        <v>435</v>
      </c>
      <c r="G68" s="2"/>
      <c r="H68" s="10"/>
      <c r="I68" s="17"/>
      <c r="J68" s="9">
        <f aca="true" t="shared" si="1" ref="J68:J131">E68-H68</f>
        <v>0.09</v>
      </c>
    </row>
    <row r="69" spans="1:10" ht="12.75">
      <c r="A69" s="113"/>
      <c r="B69" s="104"/>
      <c r="C69" s="18" t="s">
        <v>423</v>
      </c>
      <c r="D69" s="10"/>
      <c r="E69" s="10">
        <v>0.11</v>
      </c>
      <c r="F69" s="18" t="s">
        <v>436</v>
      </c>
      <c r="G69" s="2"/>
      <c r="H69" s="10"/>
      <c r="I69" s="17"/>
      <c r="J69" s="9">
        <f t="shared" si="1"/>
        <v>0.11</v>
      </c>
    </row>
    <row r="70" spans="1:10" ht="12.75">
      <c r="A70" s="113"/>
      <c r="B70" s="104"/>
      <c r="C70" s="18" t="s">
        <v>424</v>
      </c>
      <c r="D70" s="10"/>
      <c r="E70" s="10">
        <v>0.06</v>
      </c>
      <c r="F70" s="18" t="s">
        <v>436</v>
      </c>
      <c r="G70" s="2"/>
      <c r="H70" s="10"/>
      <c r="I70" s="17"/>
      <c r="J70" s="9">
        <f t="shared" si="1"/>
        <v>0.06</v>
      </c>
    </row>
    <row r="71" spans="1:10" ht="12.75">
      <c r="A71" s="113"/>
      <c r="B71" s="104"/>
      <c r="C71" s="18" t="s">
        <v>425</v>
      </c>
      <c r="D71" s="10"/>
      <c r="E71" s="10">
        <v>0.2</v>
      </c>
      <c r="F71" s="18" t="s">
        <v>437</v>
      </c>
      <c r="G71" s="2"/>
      <c r="H71" s="10"/>
      <c r="I71" s="17"/>
      <c r="J71" s="9">
        <f t="shared" si="1"/>
        <v>0.2</v>
      </c>
    </row>
    <row r="72" spans="1:10" ht="12.75">
      <c r="A72" s="113"/>
      <c r="B72" s="104"/>
      <c r="C72" s="18" t="s">
        <v>426</v>
      </c>
      <c r="D72" s="10"/>
      <c r="E72" s="10">
        <v>0.11</v>
      </c>
      <c r="F72" s="18" t="s">
        <v>438</v>
      </c>
      <c r="G72" s="2"/>
      <c r="H72" s="10"/>
      <c r="I72" s="17"/>
      <c r="J72" s="9">
        <f t="shared" si="1"/>
        <v>0.11</v>
      </c>
    </row>
    <row r="73" spans="1:10" ht="12.75">
      <c r="A73" s="113"/>
      <c r="B73" s="104"/>
      <c r="C73" s="18" t="s">
        <v>427</v>
      </c>
      <c r="D73" s="10"/>
      <c r="E73" s="10">
        <v>0.11</v>
      </c>
      <c r="F73" s="18" t="s">
        <v>439</v>
      </c>
      <c r="G73" s="2"/>
      <c r="H73" s="10"/>
      <c r="I73" s="17"/>
      <c r="J73" s="9">
        <f t="shared" si="1"/>
        <v>0.11</v>
      </c>
    </row>
    <row r="74" spans="1:10" ht="12.75">
      <c r="A74" s="113"/>
      <c r="B74" s="103" t="s">
        <v>18</v>
      </c>
      <c r="C74" s="13" t="s">
        <v>569</v>
      </c>
      <c r="D74" s="8">
        <v>0.3</v>
      </c>
      <c r="E74" s="8">
        <v>0.4</v>
      </c>
      <c r="F74" s="13" t="s">
        <v>570</v>
      </c>
      <c r="G74" s="7"/>
      <c r="H74" s="8"/>
      <c r="I74" s="43"/>
      <c r="J74" s="9">
        <f t="shared" si="1"/>
        <v>0.4</v>
      </c>
    </row>
    <row r="75" spans="1:10" ht="12.75">
      <c r="A75" s="113"/>
      <c r="B75" s="104"/>
      <c r="C75" s="13" t="s">
        <v>373</v>
      </c>
      <c r="D75" s="8">
        <v>0.2</v>
      </c>
      <c r="E75" s="8">
        <v>0.3</v>
      </c>
      <c r="F75" s="13" t="s">
        <v>571</v>
      </c>
      <c r="G75" s="7"/>
      <c r="H75" s="8"/>
      <c r="I75" s="43"/>
      <c r="J75" s="9">
        <f t="shared" si="1"/>
        <v>0.3</v>
      </c>
    </row>
    <row r="76" spans="1:10" ht="12.75">
      <c r="A76" s="113"/>
      <c r="B76" s="104"/>
      <c r="C76" s="13" t="s">
        <v>374</v>
      </c>
      <c r="D76" s="8">
        <v>0.4</v>
      </c>
      <c r="E76" s="8">
        <v>0.4</v>
      </c>
      <c r="F76" s="13" t="s">
        <v>572</v>
      </c>
      <c r="G76" s="7"/>
      <c r="H76" s="8"/>
      <c r="I76" s="44"/>
      <c r="J76" s="9">
        <f t="shared" si="1"/>
        <v>0.4</v>
      </c>
    </row>
    <row r="77" spans="1:10" ht="12.75">
      <c r="A77" s="113"/>
      <c r="B77" s="104"/>
      <c r="C77" s="14" t="s">
        <v>573</v>
      </c>
      <c r="D77" s="10">
        <v>0.4</v>
      </c>
      <c r="E77" s="10">
        <v>0.4</v>
      </c>
      <c r="F77" s="14" t="s">
        <v>574</v>
      </c>
      <c r="G77" s="11"/>
      <c r="H77" s="10"/>
      <c r="I77" s="17"/>
      <c r="J77" s="9">
        <f t="shared" si="1"/>
        <v>0.4</v>
      </c>
    </row>
    <row r="78" spans="1:10" ht="12.75">
      <c r="A78" s="113"/>
      <c r="B78" s="104"/>
      <c r="C78" s="15" t="s">
        <v>376</v>
      </c>
      <c r="D78" s="10">
        <v>0.3</v>
      </c>
      <c r="E78" s="10">
        <v>0.3</v>
      </c>
      <c r="F78" s="14" t="s">
        <v>575</v>
      </c>
      <c r="G78" s="2"/>
      <c r="H78" s="10"/>
      <c r="I78" s="27"/>
      <c r="J78" s="9">
        <f t="shared" si="1"/>
        <v>0.3</v>
      </c>
    </row>
    <row r="79" spans="1:10" ht="12.75">
      <c r="A79" s="113"/>
      <c r="B79" s="104"/>
      <c r="C79" s="14" t="s">
        <v>576</v>
      </c>
      <c r="D79" s="10">
        <v>0.25</v>
      </c>
      <c r="E79" s="10">
        <v>0.25</v>
      </c>
      <c r="F79" s="14" t="s">
        <v>577</v>
      </c>
      <c r="G79" s="2"/>
      <c r="H79" s="10"/>
      <c r="I79" s="17"/>
      <c r="J79" s="9">
        <f t="shared" si="1"/>
        <v>0.25</v>
      </c>
    </row>
    <row r="80" spans="1:10" ht="12.75">
      <c r="A80" s="113"/>
      <c r="B80" s="104"/>
      <c r="C80" s="14" t="s">
        <v>578</v>
      </c>
      <c r="D80" s="10">
        <v>0.25</v>
      </c>
      <c r="E80" s="10">
        <v>0.25</v>
      </c>
      <c r="F80" s="14" t="s">
        <v>579</v>
      </c>
      <c r="G80" s="2"/>
      <c r="H80" s="10"/>
      <c r="I80" s="17"/>
      <c r="J80" s="9">
        <f t="shared" si="1"/>
        <v>0.25</v>
      </c>
    </row>
    <row r="81" spans="1:10" ht="12.75">
      <c r="A81" s="113"/>
      <c r="B81" s="104"/>
      <c r="C81" s="14" t="s">
        <v>580</v>
      </c>
      <c r="D81" s="10">
        <v>0.2</v>
      </c>
      <c r="E81" s="10">
        <v>0.2</v>
      </c>
      <c r="F81" s="14" t="s">
        <v>581</v>
      </c>
      <c r="G81" s="2"/>
      <c r="H81" s="10"/>
      <c r="I81" s="17"/>
      <c r="J81" s="9">
        <f t="shared" si="1"/>
        <v>0.2</v>
      </c>
    </row>
    <row r="82" spans="1:10" ht="12.75">
      <c r="A82" s="113"/>
      <c r="B82" s="104"/>
      <c r="C82" s="14" t="s">
        <v>377</v>
      </c>
      <c r="D82" s="10">
        <v>0.2</v>
      </c>
      <c r="E82" s="10">
        <v>0.2</v>
      </c>
      <c r="F82" s="14" t="s">
        <v>582</v>
      </c>
      <c r="G82" s="2"/>
      <c r="H82" s="10"/>
      <c r="I82" s="17"/>
      <c r="J82" s="9">
        <f t="shared" si="1"/>
        <v>0.2</v>
      </c>
    </row>
    <row r="83" spans="1:10" ht="12.75">
      <c r="A83" s="113"/>
      <c r="B83" s="104"/>
      <c r="C83" s="14" t="s">
        <v>583</v>
      </c>
      <c r="D83" s="10">
        <v>0.1</v>
      </c>
      <c r="E83" s="10">
        <v>0.1</v>
      </c>
      <c r="F83" s="14" t="s">
        <v>584</v>
      </c>
      <c r="G83" s="2"/>
      <c r="H83" s="10"/>
      <c r="I83" s="44"/>
      <c r="J83" s="9">
        <f t="shared" si="1"/>
        <v>0.1</v>
      </c>
    </row>
    <row r="84" spans="1:10" ht="12.75">
      <c r="A84" s="113"/>
      <c r="B84" s="104"/>
      <c r="C84" s="18"/>
      <c r="D84" s="10"/>
      <c r="E84" s="10"/>
      <c r="F84" s="18"/>
      <c r="G84" s="2"/>
      <c r="H84" s="10"/>
      <c r="I84" s="17"/>
      <c r="J84" s="9">
        <f t="shared" si="1"/>
        <v>0</v>
      </c>
    </row>
    <row r="85" spans="1:10" ht="12.75">
      <c r="A85" s="113"/>
      <c r="B85" s="104"/>
      <c r="C85" s="18"/>
      <c r="D85" s="10"/>
      <c r="E85" s="10"/>
      <c r="F85" s="18"/>
      <c r="G85" s="2"/>
      <c r="H85" s="10"/>
      <c r="I85" s="17"/>
      <c r="J85" s="9">
        <f t="shared" si="1"/>
        <v>0</v>
      </c>
    </row>
    <row r="86" spans="1:10" ht="12.75">
      <c r="A86" s="113"/>
      <c r="B86" s="105"/>
      <c r="C86" s="96"/>
      <c r="D86" s="9"/>
      <c r="E86" s="9"/>
      <c r="F86" s="96"/>
      <c r="G86" s="5"/>
      <c r="H86" s="9"/>
      <c r="I86" s="17"/>
      <c r="J86" s="9">
        <f t="shared" si="1"/>
        <v>0</v>
      </c>
    </row>
    <row r="87" spans="1:10" ht="12.75">
      <c r="A87" s="113"/>
      <c r="B87" s="103" t="s">
        <v>19</v>
      </c>
      <c r="C87" s="23" t="s">
        <v>467</v>
      </c>
      <c r="D87" s="8">
        <v>0.3</v>
      </c>
      <c r="E87" s="8">
        <v>0.3</v>
      </c>
      <c r="F87" s="12" t="s">
        <v>456</v>
      </c>
      <c r="G87" s="20"/>
      <c r="H87" s="20"/>
      <c r="I87" s="20"/>
      <c r="J87" s="9">
        <f t="shared" si="1"/>
        <v>0.3</v>
      </c>
    </row>
    <row r="88" spans="1:10" ht="12.75">
      <c r="A88" s="113"/>
      <c r="B88" s="104"/>
      <c r="C88" s="23" t="s">
        <v>384</v>
      </c>
      <c r="D88" s="8">
        <v>0.25</v>
      </c>
      <c r="E88" s="8">
        <v>0.25</v>
      </c>
      <c r="F88" s="12" t="s">
        <v>378</v>
      </c>
      <c r="G88" s="20"/>
      <c r="H88" s="20"/>
      <c r="I88" s="20"/>
      <c r="J88" s="9">
        <f t="shared" si="1"/>
        <v>0.25</v>
      </c>
    </row>
    <row r="89" spans="1:10" ht="12.75">
      <c r="A89" s="113"/>
      <c r="B89" s="104"/>
      <c r="C89" s="23" t="s">
        <v>468</v>
      </c>
      <c r="D89" s="8">
        <v>0.1</v>
      </c>
      <c r="E89" s="8">
        <v>0.1</v>
      </c>
      <c r="F89" s="12" t="s">
        <v>472</v>
      </c>
      <c r="G89" s="20"/>
      <c r="H89" s="20"/>
      <c r="I89" s="20"/>
      <c r="J89" s="9">
        <f t="shared" si="1"/>
        <v>0.1</v>
      </c>
    </row>
    <row r="90" spans="1:10" ht="12.75">
      <c r="A90" s="113"/>
      <c r="B90" s="104"/>
      <c r="C90" s="23" t="s">
        <v>469</v>
      </c>
      <c r="D90" s="8">
        <v>0.7</v>
      </c>
      <c r="E90" s="8">
        <v>0.7</v>
      </c>
      <c r="F90" s="12" t="s">
        <v>379</v>
      </c>
      <c r="G90" s="20"/>
      <c r="H90" s="20"/>
      <c r="I90" s="20"/>
      <c r="J90" s="9">
        <f t="shared" si="1"/>
        <v>0.7</v>
      </c>
    </row>
    <row r="91" spans="1:10" ht="12.75">
      <c r="A91" s="113"/>
      <c r="B91" s="104"/>
      <c r="C91" s="23" t="s">
        <v>470</v>
      </c>
      <c r="D91" s="8">
        <v>0.2</v>
      </c>
      <c r="E91" s="8">
        <v>0.2</v>
      </c>
      <c r="F91" s="12" t="s">
        <v>473</v>
      </c>
      <c r="G91" s="20"/>
      <c r="H91" s="20"/>
      <c r="I91" s="20"/>
      <c r="J91" s="9">
        <f t="shared" si="1"/>
        <v>0.2</v>
      </c>
    </row>
    <row r="92" spans="1:10" ht="12.75">
      <c r="A92" s="113"/>
      <c r="B92" s="105"/>
      <c r="C92" s="15" t="s">
        <v>471</v>
      </c>
      <c r="D92" s="10">
        <v>0.2</v>
      </c>
      <c r="E92" s="10">
        <v>0.2</v>
      </c>
      <c r="F92" s="12" t="s">
        <v>474</v>
      </c>
      <c r="G92" s="20"/>
      <c r="H92" s="20"/>
      <c r="I92" s="20"/>
      <c r="J92" s="9">
        <f t="shared" si="1"/>
        <v>0.2</v>
      </c>
    </row>
    <row r="93" spans="1:10" ht="25.5" customHeight="1">
      <c r="A93" s="113"/>
      <c r="B93" s="109" t="s">
        <v>115</v>
      </c>
      <c r="C93" s="74" t="s">
        <v>105</v>
      </c>
      <c r="D93" s="72">
        <v>0.1</v>
      </c>
      <c r="E93" s="72">
        <v>0.1</v>
      </c>
      <c r="F93" s="74" t="s">
        <v>106</v>
      </c>
      <c r="G93" s="20"/>
      <c r="H93" s="20"/>
      <c r="I93" s="20"/>
      <c r="J93" s="9">
        <f t="shared" si="1"/>
        <v>0.1</v>
      </c>
    </row>
    <row r="94" spans="1:10" ht="25.5" customHeight="1">
      <c r="A94" s="113"/>
      <c r="B94" s="104"/>
      <c r="C94" s="74" t="s">
        <v>107</v>
      </c>
      <c r="D94" s="72"/>
      <c r="E94" s="72">
        <v>0.1</v>
      </c>
      <c r="F94" s="74" t="s">
        <v>108</v>
      </c>
      <c r="G94" s="20"/>
      <c r="H94" s="20"/>
      <c r="I94" s="20"/>
      <c r="J94" s="9">
        <f t="shared" si="1"/>
        <v>0.1</v>
      </c>
    </row>
    <row r="95" spans="1:10" ht="25.5" customHeight="1">
      <c r="A95" s="113"/>
      <c r="B95" s="104"/>
      <c r="C95" s="74" t="s">
        <v>109</v>
      </c>
      <c r="D95" s="72"/>
      <c r="E95" s="72">
        <v>0.1</v>
      </c>
      <c r="F95" s="74" t="s">
        <v>110</v>
      </c>
      <c r="G95" s="20"/>
      <c r="H95" s="20"/>
      <c r="I95" s="20"/>
      <c r="J95" s="9">
        <f t="shared" si="1"/>
        <v>0.1</v>
      </c>
    </row>
    <row r="96" spans="1:10" ht="25.5" customHeight="1">
      <c r="A96" s="113"/>
      <c r="B96" s="104"/>
      <c r="C96" s="75" t="s">
        <v>111</v>
      </c>
      <c r="D96" s="73"/>
      <c r="E96" s="73">
        <v>1</v>
      </c>
      <c r="F96" s="74" t="s">
        <v>112</v>
      </c>
      <c r="G96" s="20"/>
      <c r="H96" s="20"/>
      <c r="I96" s="20"/>
      <c r="J96" s="9">
        <f t="shared" si="1"/>
        <v>1</v>
      </c>
    </row>
    <row r="97" spans="1:10" ht="25.5">
      <c r="A97" s="113"/>
      <c r="B97" s="105"/>
      <c r="C97" s="71" t="s">
        <v>113</v>
      </c>
      <c r="D97" s="73"/>
      <c r="E97" s="73">
        <v>1</v>
      </c>
      <c r="F97" s="74" t="s">
        <v>114</v>
      </c>
      <c r="G97" s="60" t="s">
        <v>613</v>
      </c>
      <c r="H97" s="42">
        <v>1</v>
      </c>
      <c r="I97" s="60" t="s">
        <v>614</v>
      </c>
      <c r="J97" s="9">
        <f t="shared" si="1"/>
        <v>0</v>
      </c>
    </row>
    <row r="98" spans="1:10" ht="12.75">
      <c r="A98" s="113"/>
      <c r="B98" s="106" t="s">
        <v>20</v>
      </c>
      <c r="C98" s="101" t="s">
        <v>203</v>
      </c>
      <c r="D98" s="80">
        <v>0.5</v>
      </c>
      <c r="E98" s="80">
        <v>0.5</v>
      </c>
      <c r="F98" s="97" t="s">
        <v>136</v>
      </c>
      <c r="G98" s="54"/>
      <c r="H98" s="36"/>
      <c r="I98" s="55"/>
      <c r="J98" s="9">
        <f t="shared" si="1"/>
        <v>0.5</v>
      </c>
    </row>
    <row r="99" spans="1:10" ht="12.75">
      <c r="A99" s="113"/>
      <c r="B99" s="107"/>
      <c r="C99" s="101" t="s">
        <v>204</v>
      </c>
      <c r="D99" s="80">
        <v>0.25</v>
      </c>
      <c r="E99" s="80">
        <v>0.25</v>
      </c>
      <c r="F99" s="97" t="s">
        <v>205</v>
      </c>
      <c r="G99" s="30"/>
      <c r="H99" s="29"/>
      <c r="I99" s="53"/>
      <c r="J99" s="9">
        <f t="shared" si="1"/>
        <v>0.25</v>
      </c>
    </row>
    <row r="100" spans="1:10" ht="12.75">
      <c r="A100" s="113"/>
      <c r="B100" s="107"/>
      <c r="C100" s="102" t="s">
        <v>206</v>
      </c>
      <c r="D100" s="99">
        <v>0.1</v>
      </c>
      <c r="E100" s="81">
        <v>0.1</v>
      </c>
      <c r="F100" s="98" t="s">
        <v>207</v>
      </c>
      <c r="G100" s="30"/>
      <c r="H100" s="29"/>
      <c r="I100" s="31"/>
      <c r="J100" s="9">
        <f t="shared" si="1"/>
        <v>0.1</v>
      </c>
    </row>
    <row r="101" spans="1:10" ht="12.75">
      <c r="A101" s="113"/>
      <c r="B101" s="107"/>
      <c r="C101" s="101" t="s">
        <v>208</v>
      </c>
      <c r="D101" s="99">
        <v>0.5</v>
      </c>
      <c r="E101" s="81">
        <v>0.5</v>
      </c>
      <c r="F101" s="98" t="s">
        <v>209</v>
      </c>
      <c r="G101" s="33"/>
      <c r="H101" s="32"/>
      <c r="I101" s="31"/>
      <c r="J101" s="9">
        <f t="shared" si="1"/>
        <v>0.5</v>
      </c>
    </row>
    <row r="102" spans="1:10" ht="12.75">
      <c r="A102" s="113"/>
      <c r="B102" s="107"/>
      <c r="C102" s="101" t="s">
        <v>210</v>
      </c>
      <c r="D102" s="99">
        <v>0.1</v>
      </c>
      <c r="E102" s="81">
        <v>0.1</v>
      </c>
      <c r="F102" s="98" t="s">
        <v>211</v>
      </c>
      <c r="G102" s="34"/>
      <c r="H102" s="32"/>
      <c r="I102" s="31"/>
      <c r="J102" s="9">
        <f t="shared" si="1"/>
        <v>0.1</v>
      </c>
    </row>
    <row r="103" spans="1:10" ht="12.75">
      <c r="A103" s="113"/>
      <c r="B103" s="107"/>
      <c r="C103" s="100" t="s">
        <v>212</v>
      </c>
      <c r="D103" s="81">
        <v>0.2</v>
      </c>
      <c r="E103" s="81">
        <v>0.3</v>
      </c>
      <c r="F103" s="98" t="s">
        <v>213</v>
      </c>
      <c r="G103" s="34"/>
      <c r="H103" s="32"/>
      <c r="I103" s="31"/>
      <c r="J103" s="9">
        <f t="shared" si="1"/>
        <v>0.3</v>
      </c>
    </row>
    <row r="104" spans="1:10" ht="12.75">
      <c r="A104" s="113"/>
      <c r="B104" s="107"/>
      <c r="C104" s="98" t="s">
        <v>214</v>
      </c>
      <c r="D104" s="81">
        <v>0.1</v>
      </c>
      <c r="E104" s="81">
        <v>0.1</v>
      </c>
      <c r="F104" s="98" t="s">
        <v>215</v>
      </c>
      <c r="G104" s="34"/>
      <c r="H104" s="32"/>
      <c r="I104" s="31"/>
      <c r="J104" s="9">
        <f t="shared" si="1"/>
        <v>0.1</v>
      </c>
    </row>
    <row r="105" spans="1:10" ht="12.75">
      <c r="A105" s="113"/>
      <c r="B105" s="107"/>
      <c r="C105" s="98" t="s">
        <v>216</v>
      </c>
      <c r="D105" s="81">
        <v>0.22</v>
      </c>
      <c r="E105" s="81">
        <v>0.22</v>
      </c>
      <c r="F105" s="98" t="s">
        <v>217</v>
      </c>
      <c r="G105" s="34"/>
      <c r="H105" s="32"/>
      <c r="I105" s="31"/>
      <c r="J105" s="9">
        <f t="shared" si="1"/>
        <v>0.22</v>
      </c>
    </row>
    <row r="106" spans="1:10" ht="12.75">
      <c r="A106" s="113"/>
      <c r="B106" s="107"/>
      <c r="C106" s="98" t="s">
        <v>218</v>
      </c>
      <c r="D106" s="81">
        <v>0.2</v>
      </c>
      <c r="E106" s="81">
        <v>0.2</v>
      </c>
      <c r="F106" s="98" t="s">
        <v>219</v>
      </c>
      <c r="G106" s="34"/>
      <c r="H106" s="32"/>
      <c r="I106" s="31"/>
      <c r="J106" s="9">
        <f t="shared" si="1"/>
        <v>0.2</v>
      </c>
    </row>
    <row r="107" spans="1:10" ht="12.75">
      <c r="A107" s="113"/>
      <c r="B107" s="108"/>
      <c r="C107" s="35"/>
      <c r="D107" s="36"/>
      <c r="E107" s="36"/>
      <c r="F107" s="35"/>
      <c r="G107" s="65"/>
      <c r="H107" s="32"/>
      <c r="I107" s="66"/>
      <c r="J107" s="9">
        <f t="shared" si="1"/>
        <v>0</v>
      </c>
    </row>
    <row r="108" spans="1:10" ht="12.75">
      <c r="A108" s="113"/>
      <c r="B108" s="103" t="s">
        <v>21</v>
      </c>
      <c r="C108" s="12" t="s">
        <v>360</v>
      </c>
      <c r="D108" s="8">
        <v>0.2</v>
      </c>
      <c r="E108" s="8">
        <v>0.2</v>
      </c>
      <c r="F108" s="12" t="s">
        <v>366</v>
      </c>
      <c r="G108" s="20"/>
      <c r="H108" s="20"/>
      <c r="I108" s="20"/>
      <c r="J108" s="9">
        <f t="shared" si="1"/>
        <v>0.2</v>
      </c>
    </row>
    <row r="109" spans="1:10" ht="12.75">
      <c r="A109" s="113"/>
      <c r="B109" s="104"/>
      <c r="C109" s="12" t="s">
        <v>361</v>
      </c>
      <c r="D109" s="8">
        <v>0.35</v>
      </c>
      <c r="E109" s="8">
        <v>0.35</v>
      </c>
      <c r="F109" s="12" t="s">
        <v>306</v>
      </c>
      <c r="G109" s="20"/>
      <c r="H109" s="20"/>
      <c r="I109" s="20"/>
      <c r="J109" s="9">
        <f t="shared" si="1"/>
        <v>0.35</v>
      </c>
    </row>
    <row r="110" spans="1:10" ht="12.75">
      <c r="A110" s="113"/>
      <c r="B110" s="104"/>
      <c r="C110" s="12" t="s">
        <v>322</v>
      </c>
      <c r="D110" s="8">
        <v>0.3</v>
      </c>
      <c r="E110" s="8">
        <v>0.3</v>
      </c>
      <c r="F110" s="12" t="s">
        <v>310</v>
      </c>
      <c r="G110" s="20"/>
      <c r="H110" s="20"/>
      <c r="I110" s="20"/>
      <c r="J110" s="9">
        <f t="shared" si="1"/>
        <v>0.3</v>
      </c>
    </row>
    <row r="111" spans="1:10" ht="12.75">
      <c r="A111" s="113"/>
      <c r="B111" s="104"/>
      <c r="C111" s="18" t="s">
        <v>362</v>
      </c>
      <c r="D111" s="10">
        <v>0.2</v>
      </c>
      <c r="E111" s="10">
        <v>0.2</v>
      </c>
      <c r="F111" s="18" t="s">
        <v>215</v>
      </c>
      <c r="G111" s="20"/>
      <c r="H111" s="20"/>
      <c r="I111" s="20"/>
      <c r="J111" s="9">
        <f t="shared" si="1"/>
        <v>0.2</v>
      </c>
    </row>
    <row r="112" spans="1:10" ht="12.75">
      <c r="A112" s="113"/>
      <c r="B112" s="104"/>
      <c r="C112" s="15" t="s">
        <v>363</v>
      </c>
      <c r="D112" s="10">
        <v>0.5</v>
      </c>
      <c r="E112" s="10">
        <v>0.6</v>
      </c>
      <c r="F112" s="18" t="s">
        <v>367</v>
      </c>
      <c r="G112" s="20"/>
      <c r="H112" s="20"/>
      <c r="I112" s="20"/>
      <c r="J112" s="9">
        <f t="shared" si="1"/>
        <v>0.6</v>
      </c>
    </row>
    <row r="113" spans="1:10" ht="12.75">
      <c r="A113" s="113"/>
      <c r="B113" s="104"/>
      <c r="C113" s="18" t="s">
        <v>364</v>
      </c>
      <c r="D113" s="10">
        <v>0.05</v>
      </c>
      <c r="E113" s="10">
        <v>0.05</v>
      </c>
      <c r="F113" s="18" t="s">
        <v>213</v>
      </c>
      <c r="G113" s="20"/>
      <c r="H113" s="20"/>
      <c r="I113" s="20"/>
      <c r="J113" s="9">
        <f t="shared" si="1"/>
        <v>0.05</v>
      </c>
    </row>
    <row r="114" spans="1:10" ht="12.75">
      <c r="A114" s="113"/>
      <c r="B114" s="104"/>
      <c r="C114" s="18" t="s">
        <v>365</v>
      </c>
      <c r="D114" s="10">
        <v>0.05</v>
      </c>
      <c r="E114" s="10">
        <v>0.05</v>
      </c>
      <c r="F114" s="18" t="s">
        <v>207</v>
      </c>
      <c r="G114" s="20"/>
      <c r="H114" s="20"/>
      <c r="I114" s="20"/>
      <c r="J114" s="9">
        <f t="shared" si="1"/>
        <v>0.05</v>
      </c>
    </row>
    <row r="115" spans="1:10" ht="12.75">
      <c r="A115" s="113"/>
      <c r="B115" s="105"/>
      <c r="C115" s="18"/>
      <c r="D115" s="10"/>
      <c r="E115" s="10"/>
      <c r="F115" s="18"/>
      <c r="G115" s="20"/>
      <c r="H115" s="20"/>
      <c r="I115" s="20"/>
      <c r="J115" s="9">
        <f t="shared" si="1"/>
        <v>0</v>
      </c>
    </row>
    <row r="116" spans="1:10" ht="12.75">
      <c r="A116" s="113"/>
      <c r="B116" s="103" t="s">
        <v>22</v>
      </c>
      <c r="C116" s="39" t="s">
        <v>475</v>
      </c>
      <c r="D116" s="38">
        <v>0.75</v>
      </c>
      <c r="E116" s="38">
        <v>0.75</v>
      </c>
      <c r="F116" s="39" t="s">
        <v>414</v>
      </c>
      <c r="G116" s="60"/>
      <c r="H116" s="42"/>
      <c r="I116" s="60"/>
      <c r="J116" s="9">
        <f t="shared" si="1"/>
        <v>0.75</v>
      </c>
    </row>
    <row r="117" spans="1:10" ht="12.75">
      <c r="A117" s="113"/>
      <c r="B117" s="104"/>
      <c r="C117" s="12" t="s">
        <v>476</v>
      </c>
      <c r="D117" s="8">
        <v>0.25</v>
      </c>
      <c r="E117" s="8">
        <v>0.25</v>
      </c>
      <c r="F117" s="12" t="s">
        <v>480</v>
      </c>
      <c r="G117" s="37"/>
      <c r="H117" s="37"/>
      <c r="I117" s="20"/>
      <c r="J117" s="9">
        <f t="shared" si="1"/>
        <v>0.25</v>
      </c>
    </row>
    <row r="118" spans="1:10" ht="12.75">
      <c r="A118" s="113"/>
      <c r="B118" s="104"/>
      <c r="C118" s="12" t="s">
        <v>477</v>
      </c>
      <c r="D118" s="8">
        <v>0.3</v>
      </c>
      <c r="E118" s="8">
        <v>0.3</v>
      </c>
      <c r="F118" s="12" t="s">
        <v>481</v>
      </c>
      <c r="G118" s="37"/>
      <c r="H118" s="37"/>
      <c r="I118" s="20"/>
      <c r="J118" s="9">
        <f t="shared" si="1"/>
        <v>0.3</v>
      </c>
    </row>
    <row r="119" spans="1:10" ht="12.75">
      <c r="A119" s="113"/>
      <c r="B119" s="104"/>
      <c r="C119" s="18" t="s">
        <v>478</v>
      </c>
      <c r="D119" s="10">
        <v>0.2</v>
      </c>
      <c r="E119" s="10">
        <v>0.2</v>
      </c>
      <c r="F119" s="18" t="s">
        <v>482</v>
      </c>
      <c r="G119" s="37"/>
      <c r="H119" s="37"/>
      <c r="I119" s="20"/>
      <c r="J119" s="9">
        <f t="shared" si="1"/>
        <v>0.2</v>
      </c>
    </row>
    <row r="120" spans="1:10" ht="12.75">
      <c r="A120" s="113"/>
      <c r="B120" s="105"/>
      <c r="C120" s="15" t="s">
        <v>479</v>
      </c>
      <c r="D120" s="10">
        <v>0.1</v>
      </c>
      <c r="E120" s="10">
        <v>0.1</v>
      </c>
      <c r="F120" s="18" t="s">
        <v>300</v>
      </c>
      <c r="G120" s="37"/>
      <c r="H120" s="37"/>
      <c r="I120" s="20"/>
      <c r="J120" s="9">
        <f t="shared" si="1"/>
        <v>0.1</v>
      </c>
    </row>
    <row r="121" spans="1:10" ht="12.75">
      <c r="A121" s="113"/>
      <c r="B121" s="103" t="s">
        <v>23</v>
      </c>
      <c r="C121" s="74" t="s">
        <v>342</v>
      </c>
      <c r="D121" s="72"/>
      <c r="E121" s="72">
        <v>0.5</v>
      </c>
      <c r="F121" s="74" t="s">
        <v>128</v>
      </c>
      <c r="G121" s="7"/>
      <c r="H121" s="8"/>
      <c r="I121" s="21"/>
      <c r="J121" s="9">
        <f t="shared" si="1"/>
        <v>0.5</v>
      </c>
    </row>
    <row r="122" spans="1:10" ht="12.75">
      <c r="A122" s="113"/>
      <c r="B122" s="104"/>
      <c r="C122" s="74" t="s">
        <v>278</v>
      </c>
      <c r="D122" s="72">
        <v>0.25</v>
      </c>
      <c r="E122" s="72">
        <v>0.05</v>
      </c>
      <c r="F122" s="74" t="s">
        <v>343</v>
      </c>
      <c r="G122" s="2"/>
      <c r="H122" s="10"/>
      <c r="I122" s="21"/>
      <c r="J122" s="9">
        <f t="shared" si="1"/>
        <v>0.05</v>
      </c>
    </row>
    <row r="123" spans="1:10" ht="12.75">
      <c r="A123" s="113"/>
      <c r="B123" s="104"/>
      <c r="C123" s="74" t="s">
        <v>344</v>
      </c>
      <c r="D123" s="72"/>
      <c r="E123" s="72">
        <v>0.05</v>
      </c>
      <c r="F123" s="74" t="s">
        <v>188</v>
      </c>
      <c r="G123" s="2"/>
      <c r="H123" s="10"/>
      <c r="I123" s="44"/>
      <c r="J123" s="9">
        <f t="shared" si="1"/>
        <v>0.05</v>
      </c>
    </row>
    <row r="124" spans="1:10" ht="12.75">
      <c r="A124" s="113"/>
      <c r="B124" s="104"/>
      <c r="C124" s="18"/>
      <c r="D124" s="10"/>
      <c r="E124" s="10"/>
      <c r="F124" s="18"/>
      <c r="G124" s="2"/>
      <c r="H124" s="10"/>
      <c r="I124" s="44"/>
      <c r="J124" s="9">
        <f t="shared" si="1"/>
        <v>0</v>
      </c>
    </row>
    <row r="125" spans="1:10" ht="12.75">
      <c r="A125" s="113"/>
      <c r="B125" s="103" t="s">
        <v>24</v>
      </c>
      <c r="C125" s="12" t="s">
        <v>457</v>
      </c>
      <c r="D125" s="8">
        <v>0.4444</v>
      </c>
      <c r="E125" s="8">
        <v>0.4444</v>
      </c>
      <c r="F125" s="12" t="s">
        <v>325</v>
      </c>
      <c r="G125" s="20"/>
      <c r="H125" s="20"/>
      <c r="I125" s="20"/>
      <c r="J125" s="9">
        <f t="shared" si="1"/>
        <v>0.4444</v>
      </c>
    </row>
    <row r="126" spans="1:10" ht="12.75">
      <c r="A126" s="113"/>
      <c r="B126" s="104"/>
      <c r="C126" s="12" t="s">
        <v>458</v>
      </c>
      <c r="D126" s="8">
        <v>0.2222</v>
      </c>
      <c r="E126" s="8">
        <v>0.1111</v>
      </c>
      <c r="F126" s="12" t="s">
        <v>310</v>
      </c>
      <c r="G126" s="20"/>
      <c r="H126" s="20"/>
      <c r="I126" s="20"/>
      <c r="J126" s="9">
        <f t="shared" si="1"/>
        <v>0.1111</v>
      </c>
    </row>
    <row r="127" spans="1:10" ht="12.75">
      <c r="A127" s="113"/>
      <c r="B127" s="104"/>
      <c r="C127" s="12" t="s">
        <v>459</v>
      </c>
      <c r="D127" s="8">
        <v>0.2222</v>
      </c>
      <c r="E127" s="8">
        <v>0.2222</v>
      </c>
      <c r="F127" s="12" t="s">
        <v>411</v>
      </c>
      <c r="G127" s="20"/>
      <c r="H127" s="20"/>
      <c r="I127" s="20"/>
      <c r="J127" s="9">
        <f t="shared" si="1"/>
        <v>0.2222</v>
      </c>
    </row>
    <row r="128" spans="1:10" ht="12.75">
      <c r="A128" s="113"/>
      <c r="B128" s="104"/>
      <c r="C128" s="18" t="s">
        <v>460</v>
      </c>
      <c r="D128" s="10">
        <v>0.2</v>
      </c>
      <c r="E128" s="10">
        <v>0.2</v>
      </c>
      <c r="F128" s="18" t="s">
        <v>136</v>
      </c>
      <c r="G128" s="60"/>
      <c r="H128" s="61"/>
      <c r="I128" s="60"/>
      <c r="J128" s="9">
        <f t="shared" si="1"/>
        <v>0.2</v>
      </c>
    </row>
    <row r="129" spans="1:10" ht="12.75">
      <c r="A129" s="113"/>
      <c r="B129" s="104"/>
      <c r="C129" s="15" t="s">
        <v>362</v>
      </c>
      <c r="D129" s="10">
        <v>0.2</v>
      </c>
      <c r="E129" s="10">
        <v>0.2</v>
      </c>
      <c r="F129" s="18" t="s">
        <v>463</v>
      </c>
      <c r="G129" s="60"/>
      <c r="H129" s="60"/>
      <c r="I129" s="60"/>
      <c r="J129" s="9">
        <f t="shared" si="1"/>
        <v>0.2</v>
      </c>
    </row>
    <row r="130" spans="1:10" ht="12.75">
      <c r="A130" s="113"/>
      <c r="B130" s="104"/>
      <c r="C130" s="18" t="s">
        <v>461</v>
      </c>
      <c r="D130" s="10">
        <v>0.1</v>
      </c>
      <c r="E130" s="10">
        <v>0.1</v>
      </c>
      <c r="F130" s="18" t="s">
        <v>464</v>
      </c>
      <c r="G130" s="60"/>
      <c r="H130" s="60"/>
      <c r="I130" s="60"/>
      <c r="J130" s="9">
        <f t="shared" si="1"/>
        <v>0.1</v>
      </c>
    </row>
    <row r="131" spans="1:10" ht="12.75">
      <c r="A131" s="113"/>
      <c r="B131" s="104"/>
      <c r="C131" s="18" t="s">
        <v>462</v>
      </c>
      <c r="D131" s="10">
        <v>0.15</v>
      </c>
      <c r="E131" s="10">
        <v>0.15</v>
      </c>
      <c r="F131" s="18" t="s">
        <v>300</v>
      </c>
      <c r="G131" s="60"/>
      <c r="H131" s="60"/>
      <c r="I131" s="60"/>
      <c r="J131" s="9">
        <f t="shared" si="1"/>
        <v>0.15</v>
      </c>
    </row>
    <row r="132" spans="1:10" ht="12.75">
      <c r="A132" s="113"/>
      <c r="B132" s="104"/>
      <c r="C132" s="18" t="s">
        <v>374</v>
      </c>
      <c r="D132" s="10"/>
      <c r="E132" s="10">
        <v>0.1</v>
      </c>
      <c r="F132" s="18" t="s">
        <v>466</v>
      </c>
      <c r="G132" s="60"/>
      <c r="H132" s="61"/>
      <c r="I132" s="60"/>
      <c r="J132" s="9">
        <f aca="true" t="shared" si="2" ref="J132:J180">E132-H132</f>
        <v>0.1</v>
      </c>
    </row>
    <row r="133" spans="1:10" ht="12.75">
      <c r="A133" s="113"/>
      <c r="B133" s="104"/>
      <c r="C133" s="18" t="s">
        <v>181</v>
      </c>
      <c r="D133" s="10"/>
      <c r="E133" s="10">
        <v>0.1</v>
      </c>
      <c r="F133" s="18" t="s">
        <v>465</v>
      </c>
      <c r="G133" s="60"/>
      <c r="H133" s="60"/>
      <c r="I133" s="60"/>
      <c r="J133" s="9">
        <f t="shared" si="2"/>
        <v>0.1</v>
      </c>
    </row>
    <row r="134" spans="1:10" ht="25.5">
      <c r="A134" s="113"/>
      <c r="B134" s="28" t="s">
        <v>102</v>
      </c>
      <c r="C134" s="25"/>
      <c r="D134" s="50"/>
      <c r="E134" s="42"/>
      <c r="F134" s="25"/>
      <c r="G134" s="20"/>
      <c r="H134" s="20"/>
      <c r="I134" s="20"/>
      <c r="J134" s="9">
        <f t="shared" si="2"/>
        <v>0</v>
      </c>
    </row>
    <row r="135" spans="1:10" ht="12.75">
      <c r="A135" s="113"/>
      <c r="B135" s="103" t="s">
        <v>25</v>
      </c>
      <c r="C135" s="12" t="s">
        <v>380</v>
      </c>
      <c r="D135" s="8">
        <v>0.334</v>
      </c>
      <c r="E135" s="8">
        <v>0.334</v>
      </c>
      <c r="F135" s="15" t="s">
        <v>391</v>
      </c>
      <c r="G135" s="7"/>
      <c r="H135" s="8"/>
      <c r="I135" s="43"/>
      <c r="J135" s="9">
        <f t="shared" si="2"/>
        <v>0.334</v>
      </c>
    </row>
    <row r="136" spans="1:10" ht="12.75">
      <c r="A136" s="113"/>
      <c r="B136" s="104"/>
      <c r="C136" s="12" t="s">
        <v>381</v>
      </c>
      <c r="D136" s="8">
        <v>0.25</v>
      </c>
      <c r="E136" s="8">
        <v>0.25</v>
      </c>
      <c r="F136" s="23" t="s">
        <v>392</v>
      </c>
      <c r="G136" s="20"/>
      <c r="H136" s="20"/>
      <c r="I136" s="20"/>
      <c r="J136" s="9">
        <f t="shared" si="2"/>
        <v>0.25</v>
      </c>
    </row>
    <row r="137" spans="1:10" ht="12.75">
      <c r="A137" s="113"/>
      <c r="B137" s="104"/>
      <c r="C137" s="12" t="s">
        <v>382</v>
      </c>
      <c r="D137" s="8">
        <v>0.25</v>
      </c>
      <c r="E137" s="8">
        <v>0.25</v>
      </c>
      <c r="F137" s="23" t="s">
        <v>393</v>
      </c>
      <c r="G137" s="20"/>
      <c r="H137" s="20"/>
      <c r="I137" s="20"/>
      <c r="J137" s="9">
        <f t="shared" si="2"/>
        <v>0.25</v>
      </c>
    </row>
    <row r="138" spans="1:10" ht="12.75">
      <c r="A138" s="113"/>
      <c r="B138" s="104"/>
      <c r="C138" s="12" t="s">
        <v>383</v>
      </c>
      <c r="D138" s="10">
        <v>0.47</v>
      </c>
      <c r="E138" s="10">
        <v>0.47</v>
      </c>
      <c r="F138" s="15" t="s">
        <v>394</v>
      </c>
      <c r="G138" s="20"/>
      <c r="H138" s="20"/>
      <c r="I138" s="20"/>
      <c r="J138" s="9">
        <f t="shared" si="2"/>
        <v>0.47</v>
      </c>
    </row>
    <row r="139" spans="1:10" ht="12.75">
      <c r="A139" s="113"/>
      <c r="B139" s="104"/>
      <c r="C139" s="18" t="s">
        <v>384</v>
      </c>
      <c r="D139" s="10">
        <v>0.3</v>
      </c>
      <c r="E139" s="10">
        <v>0.3</v>
      </c>
      <c r="F139" s="15" t="s">
        <v>395</v>
      </c>
      <c r="G139" s="20"/>
      <c r="H139" s="20"/>
      <c r="I139" s="20"/>
      <c r="J139" s="9">
        <f t="shared" si="2"/>
        <v>0.3</v>
      </c>
    </row>
    <row r="140" spans="1:10" ht="12.75">
      <c r="A140" s="113"/>
      <c r="B140" s="104"/>
      <c r="C140" s="18" t="s">
        <v>385</v>
      </c>
      <c r="D140" s="10">
        <v>0.3</v>
      </c>
      <c r="E140" s="10">
        <v>0.3</v>
      </c>
      <c r="F140" s="15" t="s">
        <v>396</v>
      </c>
      <c r="G140" s="20"/>
      <c r="H140" s="20"/>
      <c r="I140" s="20"/>
      <c r="J140" s="9">
        <f t="shared" si="2"/>
        <v>0.3</v>
      </c>
    </row>
    <row r="141" spans="1:10" ht="12.75" customHeight="1">
      <c r="A141" s="113"/>
      <c r="B141" s="104"/>
      <c r="C141" s="18" t="s">
        <v>386</v>
      </c>
      <c r="D141" s="10">
        <v>0.1</v>
      </c>
      <c r="E141" s="10">
        <v>0.1</v>
      </c>
      <c r="F141" s="15" t="s">
        <v>397</v>
      </c>
      <c r="G141" s="20"/>
      <c r="H141" s="20"/>
      <c r="I141" s="20"/>
      <c r="J141" s="9">
        <f t="shared" si="2"/>
        <v>0.1</v>
      </c>
    </row>
    <row r="142" spans="1:10" ht="12.75">
      <c r="A142" s="113"/>
      <c r="B142" s="104"/>
      <c r="C142" s="18" t="s">
        <v>375</v>
      </c>
      <c r="D142" s="10">
        <v>0.3</v>
      </c>
      <c r="E142" s="10">
        <v>0.2</v>
      </c>
      <c r="F142" s="15" t="s">
        <v>398</v>
      </c>
      <c r="G142" s="20"/>
      <c r="H142" s="20"/>
      <c r="I142" s="20"/>
      <c r="J142" s="9">
        <f t="shared" si="2"/>
        <v>0.2</v>
      </c>
    </row>
    <row r="143" spans="1:10" ht="12.75">
      <c r="A143" s="113"/>
      <c r="B143" s="104"/>
      <c r="C143" s="18" t="s">
        <v>387</v>
      </c>
      <c r="D143" s="10">
        <v>0.24</v>
      </c>
      <c r="E143" s="10">
        <v>0.24</v>
      </c>
      <c r="F143" s="15" t="s">
        <v>399</v>
      </c>
      <c r="G143" s="20"/>
      <c r="H143" s="20"/>
      <c r="I143" s="20"/>
      <c r="J143" s="9">
        <f t="shared" si="2"/>
        <v>0.24</v>
      </c>
    </row>
    <row r="144" spans="1:10" ht="12.75">
      <c r="A144" s="113"/>
      <c r="B144" s="104"/>
      <c r="C144" s="18" t="s">
        <v>388</v>
      </c>
      <c r="D144" s="10">
        <v>0.2</v>
      </c>
      <c r="E144" s="10">
        <v>0.2</v>
      </c>
      <c r="F144" s="15" t="s">
        <v>379</v>
      </c>
      <c r="G144" s="20"/>
      <c r="H144" s="20"/>
      <c r="I144" s="20"/>
      <c r="J144" s="9">
        <f t="shared" si="2"/>
        <v>0.2</v>
      </c>
    </row>
    <row r="145" spans="1:10" ht="12.75">
      <c r="A145" s="113"/>
      <c r="B145" s="104"/>
      <c r="C145" s="18" t="s">
        <v>389</v>
      </c>
      <c r="D145" s="10">
        <v>0.165</v>
      </c>
      <c r="E145" s="10">
        <v>0.165</v>
      </c>
      <c r="F145" s="15" t="s">
        <v>400</v>
      </c>
      <c r="G145" s="20"/>
      <c r="H145" s="20"/>
      <c r="I145" s="20"/>
      <c r="J145" s="9">
        <f t="shared" si="2"/>
        <v>0.165</v>
      </c>
    </row>
    <row r="146" spans="1:10" ht="12.75">
      <c r="A146" s="113"/>
      <c r="B146" s="104"/>
      <c r="C146" s="18" t="s">
        <v>390</v>
      </c>
      <c r="D146" s="10">
        <v>0.5</v>
      </c>
      <c r="E146" s="10">
        <v>0.5</v>
      </c>
      <c r="F146" s="15" t="s">
        <v>401</v>
      </c>
      <c r="G146" s="2"/>
      <c r="H146" s="10"/>
      <c r="I146" s="44"/>
      <c r="J146" s="9">
        <f t="shared" si="2"/>
        <v>0.5</v>
      </c>
    </row>
    <row r="147" spans="1:10" ht="12.75">
      <c r="A147" s="113"/>
      <c r="B147" s="104"/>
      <c r="C147" s="18"/>
      <c r="D147" s="10"/>
      <c r="E147" s="10"/>
      <c r="F147" s="15"/>
      <c r="G147" s="20"/>
      <c r="H147" s="20"/>
      <c r="I147" s="20"/>
      <c r="J147" s="9">
        <f t="shared" si="2"/>
        <v>0</v>
      </c>
    </row>
    <row r="148" spans="1:10" ht="25.5">
      <c r="A148" s="113"/>
      <c r="B148" s="24" t="s">
        <v>26</v>
      </c>
      <c r="C148" s="25"/>
      <c r="D148" s="20"/>
      <c r="E148" s="20"/>
      <c r="F148" s="20"/>
      <c r="G148" s="20"/>
      <c r="H148" s="20"/>
      <c r="I148" s="20"/>
      <c r="J148" s="9">
        <f t="shared" si="2"/>
        <v>0</v>
      </c>
    </row>
    <row r="149" spans="1:10" ht="12.75">
      <c r="A149" s="113"/>
      <c r="B149" s="103" t="s">
        <v>27</v>
      </c>
      <c r="C149" s="13" t="s">
        <v>137</v>
      </c>
      <c r="D149" s="8"/>
      <c r="E149" s="8">
        <v>0.17</v>
      </c>
      <c r="F149" s="13" t="s">
        <v>138</v>
      </c>
      <c r="G149" s="7"/>
      <c r="H149" s="8"/>
      <c r="I149" s="16"/>
      <c r="J149" s="9">
        <f t="shared" si="2"/>
        <v>0.17</v>
      </c>
    </row>
    <row r="150" spans="1:10" ht="25.5">
      <c r="A150" s="113"/>
      <c r="B150" s="104"/>
      <c r="C150" s="13" t="s">
        <v>139</v>
      </c>
      <c r="D150" s="8"/>
      <c r="E150" s="8">
        <v>0.1</v>
      </c>
      <c r="F150" s="14" t="s">
        <v>140</v>
      </c>
      <c r="G150" s="7"/>
      <c r="H150" s="8"/>
      <c r="I150" s="16"/>
      <c r="J150" s="9">
        <f t="shared" si="2"/>
        <v>0.1</v>
      </c>
    </row>
    <row r="151" spans="1:10" ht="12.75">
      <c r="A151" s="113"/>
      <c r="B151" s="104"/>
      <c r="C151" s="13" t="s">
        <v>141</v>
      </c>
      <c r="D151" s="8"/>
      <c r="E151" s="8">
        <v>0.22</v>
      </c>
      <c r="F151" s="13" t="s">
        <v>142</v>
      </c>
      <c r="G151" s="7"/>
      <c r="H151" s="8"/>
      <c r="I151" s="16"/>
      <c r="J151" s="9">
        <f t="shared" si="2"/>
        <v>0.22</v>
      </c>
    </row>
    <row r="152" spans="1:10" ht="12.75">
      <c r="A152" s="113"/>
      <c r="B152" s="104"/>
      <c r="C152" s="14" t="s">
        <v>143</v>
      </c>
      <c r="D152" s="10"/>
      <c r="E152" s="10">
        <v>0.1</v>
      </c>
      <c r="F152" s="13" t="s">
        <v>144</v>
      </c>
      <c r="G152" s="7"/>
      <c r="H152" s="8"/>
      <c r="I152" s="16"/>
      <c r="J152" s="9">
        <f t="shared" si="2"/>
        <v>0.1</v>
      </c>
    </row>
    <row r="153" spans="1:10" ht="12.75">
      <c r="A153" s="113"/>
      <c r="B153" s="104"/>
      <c r="C153" s="15" t="s">
        <v>145</v>
      </c>
      <c r="D153" s="10"/>
      <c r="E153" s="10">
        <v>0.1</v>
      </c>
      <c r="F153" s="14" t="s">
        <v>146</v>
      </c>
      <c r="G153" s="7"/>
      <c r="H153" s="8"/>
      <c r="I153" s="16"/>
      <c r="J153" s="9">
        <f t="shared" si="2"/>
        <v>0.1</v>
      </c>
    </row>
    <row r="154" spans="1:10" ht="12.75">
      <c r="A154" s="113"/>
      <c r="B154" s="104"/>
      <c r="C154" s="14" t="s">
        <v>147</v>
      </c>
      <c r="D154" s="10"/>
      <c r="E154" s="10">
        <v>0.1</v>
      </c>
      <c r="F154" s="14" t="s">
        <v>148</v>
      </c>
      <c r="G154" s="7"/>
      <c r="H154" s="8"/>
      <c r="I154" s="16"/>
      <c r="J154" s="9">
        <f t="shared" si="2"/>
        <v>0.1</v>
      </c>
    </row>
    <row r="155" spans="1:10" ht="12.75">
      <c r="A155" s="113"/>
      <c r="B155" s="104"/>
      <c r="C155" s="14" t="s">
        <v>149</v>
      </c>
      <c r="D155" s="10">
        <v>0.05</v>
      </c>
      <c r="E155" s="10">
        <v>0.25</v>
      </c>
      <c r="F155" s="13" t="s">
        <v>150</v>
      </c>
      <c r="G155" s="7"/>
      <c r="H155" s="8"/>
      <c r="I155" s="16"/>
      <c r="J155" s="9">
        <f t="shared" si="2"/>
        <v>0.25</v>
      </c>
    </row>
    <row r="156" spans="1:10" ht="12.75">
      <c r="A156" s="113"/>
      <c r="B156" s="104"/>
      <c r="C156" s="14" t="s">
        <v>151</v>
      </c>
      <c r="D156" s="10"/>
      <c r="E156" s="10">
        <v>0.15</v>
      </c>
      <c r="F156" s="13" t="s">
        <v>152</v>
      </c>
      <c r="G156" s="7"/>
      <c r="H156" s="8"/>
      <c r="I156" s="16"/>
      <c r="J156" s="9">
        <f t="shared" si="2"/>
        <v>0.15</v>
      </c>
    </row>
    <row r="157" spans="1:10" ht="12.75">
      <c r="A157" s="113"/>
      <c r="B157" s="104"/>
      <c r="C157" s="14" t="s">
        <v>153</v>
      </c>
      <c r="D157" s="10"/>
      <c r="E157" s="10">
        <v>0.15</v>
      </c>
      <c r="F157" s="14" t="s">
        <v>154</v>
      </c>
      <c r="G157" s="7"/>
      <c r="H157" s="8"/>
      <c r="I157" s="16"/>
      <c r="J157" s="9">
        <f t="shared" si="2"/>
        <v>0.15</v>
      </c>
    </row>
    <row r="158" spans="1:10" ht="12.75">
      <c r="A158" s="113"/>
      <c r="B158" s="104"/>
      <c r="C158" s="14" t="s">
        <v>155</v>
      </c>
      <c r="D158" s="10">
        <v>0.1</v>
      </c>
      <c r="E158" s="10">
        <v>0.15</v>
      </c>
      <c r="F158" s="13" t="s">
        <v>156</v>
      </c>
      <c r="G158" s="7"/>
      <c r="H158" s="8"/>
      <c r="I158" s="16"/>
      <c r="J158" s="9">
        <f t="shared" si="2"/>
        <v>0.15</v>
      </c>
    </row>
    <row r="159" spans="1:10" ht="12.75">
      <c r="A159" s="113"/>
      <c r="B159" s="104"/>
      <c r="C159" s="14" t="s">
        <v>157</v>
      </c>
      <c r="D159" s="10"/>
      <c r="E159" s="10">
        <v>0.05</v>
      </c>
      <c r="F159" s="13" t="s">
        <v>158</v>
      </c>
      <c r="G159" s="7"/>
      <c r="H159" s="8"/>
      <c r="I159" s="16"/>
      <c r="J159" s="9">
        <f t="shared" si="2"/>
        <v>0.05</v>
      </c>
    </row>
    <row r="160" spans="1:10" ht="12.75">
      <c r="A160" s="113"/>
      <c r="B160" s="104"/>
      <c r="C160" s="14" t="s">
        <v>159</v>
      </c>
      <c r="D160" s="10"/>
      <c r="E160" s="10">
        <v>0.07</v>
      </c>
      <c r="F160" s="14" t="s">
        <v>160</v>
      </c>
      <c r="G160" s="7"/>
      <c r="H160" s="8"/>
      <c r="I160" s="16"/>
      <c r="J160" s="9">
        <f t="shared" si="2"/>
        <v>0.07</v>
      </c>
    </row>
    <row r="161" spans="1:10" ht="12.75">
      <c r="A161" s="113"/>
      <c r="B161" s="105"/>
      <c r="C161" s="75"/>
      <c r="D161" s="73"/>
      <c r="E161" s="73"/>
      <c r="F161" s="74"/>
      <c r="G161" s="7"/>
      <c r="H161" s="8"/>
      <c r="I161" s="17"/>
      <c r="J161" s="9">
        <f t="shared" si="2"/>
        <v>0</v>
      </c>
    </row>
    <row r="162" spans="1:10" ht="25.5">
      <c r="A162" s="113"/>
      <c r="B162" s="24" t="s">
        <v>28</v>
      </c>
      <c r="C162" s="25"/>
      <c r="D162" s="20"/>
      <c r="E162" s="20"/>
      <c r="F162" s="20"/>
      <c r="G162" s="20"/>
      <c r="H162" s="20"/>
      <c r="I162" s="20"/>
      <c r="J162" s="9">
        <f t="shared" si="2"/>
        <v>0</v>
      </c>
    </row>
    <row r="163" spans="1:10" ht="25.5">
      <c r="A163" s="113"/>
      <c r="B163" s="24" t="s">
        <v>29</v>
      </c>
      <c r="C163" s="25"/>
      <c r="D163" s="20"/>
      <c r="E163" s="20"/>
      <c r="F163" s="20"/>
      <c r="G163" s="20"/>
      <c r="H163" s="20"/>
      <c r="I163" s="20"/>
      <c r="J163" s="9">
        <f t="shared" si="2"/>
        <v>0</v>
      </c>
    </row>
    <row r="164" spans="1:10" ht="12.75" customHeight="1">
      <c r="A164" s="113"/>
      <c r="B164" s="103" t="s">
        <v>30</v>
      </c>
      <c r="C164" s="118" t="s">
        <v>617</v>
      </c>
      <c r="D164" s="118"/>
      <c r="E164" s="120">
        <v>0.5</v>
      </c>
      <c r="F164" s="118" t="s">
        <v>176</v>
      </c>
      <c r="G164" s="20"/>
      <c r="H164" s="20"/>
      <c r="I164" s="20"/>
      <c r="J164" s="9">
        <f t="shared" si="2"/>
        <v>0.5</v>
      </c>
    </row>
    <row r="165" spans="1:10" ht="12.75">
      <c r="A165" s="113"/>
      <c r="B165" s="104"/>
      <c r="C165" s="118" t="s">
        <v>618</v>
      </c>
      <c r="D165" s="118"/>
      <c r="E165" s="120">
        <v>0.15</v>
      </c>
      <c r="F165" s="118" t="s">
        <v>178</v>
      </c>
      <c r="G165" s="20"/>
      <c r="H165" s="20"/>
      <c r="I165" s="20"/>
      <c r="J165" s="9">
        <f t="shared" si="2"/>
        <v>0.15</v>
      </c>
    </row>
    <row r="166" spans="1:10" ht="12.75">
      <c r="A166" s="113"/>
      <c r="B166" s="104"/>
      <c r="C166" s="118" t="s">
        <v>619</v>
      </c>
      <c r="D166" s="118"/>
      <c r="E166" s="120">
        <v>0.3</v>
      </c>
      <c r="F166" s="118" t="s">
        <v>620</v>
      </c>
      <c r="G166" s="20"/>
      <c r="H166" s="20"/>
      <c r="I166" s="20"/>
      <c r="J166" s="9">
        <f t="shared" si="2"/>
        <v>0.3</v>
      </c>
    </row>
    <row r="167" spans="1:10" ht="12.75">
      <c r="A167" s="113"/>
      <c r="B167" s="105"/>
      <c r="C167" s="118" t="s">
        <v>621</v>
      </c>
      <c r="D167" s="118"/>
      <c r="E167" s="120">
        <v>0.1</v>
      </c>
      <c r="F167" s="118" t="s">
        <v>180</v>
      </c>
      <c r="G167" s="20"/>
      <c r="H167" s="20"/>
      <c r="I167" s="20"/>
      <c r="J167" s="119">
        <f t="shared" si="2"/>
        <v>0.1</v>
      </c>
    </row>
    <row r="168" spans="1:10" ht="12.75">
      <c r="A168" s="113"/>
      <c r="B168" s="103" t="s">
        <v>31</v>
      </c>
      <c r="C168" s="69" t="s">
        <v>595</v>
      </c>
      <c r="D168" s="72"/>
      <c r="E168" s="72">
        <v>0.07</v>
      </c>
      <c r="F168" s="69" t="s">
        <v>598</v>
      </c>
      <c r="G168" s="20"/>
      <c r="H168" s="20"/>
      <c r="I168" s="20"/>
      <c r="J168" s="9">
        <f t="shared" si="2"/>
        <v>0.07</v>
      </c>
    </row>
    <row r="169" spans="1:10" ht="12.75">
      <c r="A169" s="113"/>
      <c r="B169" s="104"/>
      <c r="C169" s="69" t="s">
        <v>596</v>
      </c>
      <c r="D169" s="72"/>
      <c r="E169" s="72">
        <v>0.1</v>
      </c>
      <c r="F169" s="69" t="s">
        <v>597</v>
      </c>
      <c r="G169" s="20"/>
      <c r="H169" s="20"/>
      <c r="I169" s="20"/>
      <c r="J169" s="9">
        <f t="shared" si="2"/>
        <v>0.1</v>
      </c>
    </row>
    <row r="170" spans="1:10" ht="12.75">
      <c r="A170" s="113"/>
      <c r="B170" s="105"/>
      <c r="C170" s="69" t="s">
        <v>606</v>
      </c>
      <c r="D170" s="72"/>
      <c r="E170" s="72">
        <v>0.14</v>
      </c>
      <c r="F170" s="69" t="s">
        <v>213</v>
      </c>
      <c r="G170" s="20"/>
      <c r="H170" s="20"/>
      <c r="I170" s="20"/>
      <c r="J170" s="9">
        <f t="shared" si="2"/>
        <v>0.14</v>
      </c>
    </row>
    <row r="171" spans="1:10" ht="38.25">
      <c r="A171" s="113"/>
      <c r="B171" s="24" t="s">
        <v>32</v>
      </c>
      <c r="C171" s="25"/>
      <c r="D171" s="20"/>
      <c r="E171" s="20"/>
      <c r="F171" s="20"/>
      <c r="G171" s="20"/>
      <c r="H171" s="20"/>
      <c r="I171" s="20"/>
      <c r="J171" s="9">
        <f t="shared" si="2"/>
        <v>0</v>
      </c>
    </row>
    <row r="172" spans="1:10" ht="12.75">
      <c r="A172" s="113"/>
      <c r="B172" s="103" t="s">
        <v>33</v>
      </c>
      <c r="C172" s="13" t="s">
        <v>559</v>
      </c>
      <c r="D172" s="8">
        <v>0.35</v>
      </c>
      <c r="E172" s="8">
        <v>0.5</v>
      </c>
      <c r="F172" s="13" t="s">
        <v>182</v>
      </c>
      <c r="G172" s="7"/>
      <c r="H172" s="8"/>
      <c r="I172" s="16"/>
      <c r="J172" s="9">
        <f t="shared" si="2"/>
        <v>0.5</v>
      </c>
    </row>
    <row r="173" spans="1:10" ht="12.75">
      <c r="A173" s="113"/>
      <c r="B173" s="104"/>
      <c r="C173" s="13" t="s">
        <v>560</v>
      </c>
      <c r="D173" s="8">
        <v>0.8</v>
      </c>
      <c r="E173" s="8">
        <v>0.8</v>
      </c>
      <c r="F173" s="13" t="s">
        <v>561</v>
      </c>
      <c r="G173" s="7"/>
      <c r="H173" s="8"/>
      <c r="I173" s="16"/>
      <c r="J173" s="9">
        <f t="shared" si="2"/>
        <v>0.8</v>
      </c>
    </row>
    <row r="174" spans="1:10" ht="12.75">
      <c r="A174" s="113"/>
      <c r="B174" s="104"/>
      <c r="C174" s="13" t="s">
        <v>562</v>
      </c>
      <c r="D174" s="8">
        <v>0.45</v>
      </c>
      <c r="E174" s="8">
        <v>0.45</v>
      </c>
      <c r="F174" s="13" t="s">
        <v>304</v>
      </c>
      <c r="G174" s="7"/>
      <c r="H174" s="8"/>
      <c r="I174" s="16"/>
      <c r="J174" s="9">
        <f t="shared" si="2"/>
        <v>0.45</v>
      </c>
    </row>
    <row r="175" spans="1:10" ht="12.75">
      <c r="A175" s="113"/>
      <c r="B175" s="104"/>
      <c r="C175" s="14" t="s">
        <v>563</v>
      </c>
      <c r="D175" s="10">
        <v>0.3</v>
      </c>
      <c r="E175" s="10">
        <v>0.3</v>
      </c>
      <c r="F175" s="14" t="s">
        <v>310</v>
      </c>
      <c r="G175" s="7"/>
      <c r="H175" s="8"/>
      <c r="I175" s="16"/>
      <c r="J175" s="9">
        <f t="shared" si="2"/>
        <v>0.3</v>
      </c>
    </row>
    <row r="176" spans="1:10" ht="12.75">
      <c r="A176" s="113"/>
      <c r="B176" s="104"/>
      <c r="C176" s="15" t="s">
        <v>564</v>
      </c>
      <c r="D176" s="10">
        <v>0.15</v>
      </c>
      <c r="E176" s="10">
        <v>0.15</v>
      </c>
      <c r="F176" s="14" t="s">
        <v>123</v>
      </c>
      <c r="G176" s="7"/>
      <c r="H176" s="8"/>
      <c r="I176" s="16"/>
      <c r="J176" s="9">
        <f t="shared" si="2"/>
        <v>0.15</v>
      </c>
    </row>
    <row r="177" spans="1:10" ht="12.75">
      <c r="A177" s="113"/>
      <c r="B177" s="104"/>
      <c r="C177" s="14" t="s">
        <v>565</v>
      </c>
      <c r="D177" s="10">
        <v>0</v>
      </c>
      <c r="E177" s="10">
        <v>0.1</v>
      </c>
      <c r="F177" s="14" t="s">
        <v>182</v>
      </c>
      <c r="G177" s="7"/>
      <c r="H177" s="8"/>
      <c r="I177" s="16"/>
      <c r="J177" s="9">
        <f t="shared" si="2"/>
        <v>0.1</v>
      </c>
    </row>
    <row r="178" spans="1:10" ht="12.75">
      <c r="A178" s="113"/>
      <c r="B178" s="104"/>
      <c r="C178" s="14" t="s">
        <v>566</v>
      </c>
      <c r="D178" s="10">
        <v>0</v>
      </c>
      <c r="E178" s="10">
        <v>0.2</v>
      </c>
      <c r="F178" s="14" t="s">
        <v>463</v>
      </c>
      <c r="G178" s="7"/>
      <c r="H178" s="8"/>
      <c r="I178" s="17"/>
      <c r="J178" s="9">
        <f t="shared" si="2"/>
        <v>0.2</v>
      </c>
    </row>
    <row r="179" spans="1:10" ht="12.75">
      <c r="A179" s="113"/>
      <c r="B179" s="105"/>
      <c r="C179" s="14" t="s">
        <v>567</v>
      </c>
      <c r="D179" s="10">
        <v>0.1</v>
      </c>
      <c r="E179" s="10">
        <v>0.1</v>
      </c>
      <c r="F179" s="14" t="s">
        <v>568</v>
      </c>
      <c r="G179" s="2"/>
      <c r="H179" s="10"/>
      <c r="I179" s="17"/>
      <c r="J179" s="9">
        <f t="shared" si="2"/>
        <v>0.1</v>
      </c>
    </row>
    <row r="180" spans="1:10" ht="12.75">
      <c r="A180" s="114"/>
      <c r="B180" s="24" t="s">
        <v>34</v>
      </c>
      <c r="C180" s="25"/>
      <c r="D180" s="20"/>
      <c r="E180" s="20"/>
      <c r="F180" s="20"/>
      <c r="G180" s="20"/>
      <c r="H180" s="20"/>
      <c r="I180" s="20"/>
      <c r="J180" s="9">
        <f t="shared" si="2"/>
        <v>0</v>
      </c>
    </row>
    <row r="181" spans="2:10" ht="12.75">
      <c r="B181" s="4"/>
      <c r="C181" s="51">
        <f>COUNTA(C3:C180)</f>
        <v>151</v>
      </c>
      <c r="D181" s="52">
        <f>SUM(D3:D180)</f>
        <v>25.9078</v>
      </c>
      <c r="E181" s="52">
        <f>SUM(E3:E180)</f>
        <v>34.64670000000001</v>
      </c>
      <c r="F181" s="51"/>
      <c r="G181" s="51">
        <f>COUNTA(G3:G180)</f>
        <v>1</v>
      </c>
      <c r="H181" s="52">
        <f>SUM(H3:H180)</f>
        <v>1</v>
      </c>
      <c r="I181" s="52"/>
      <c r="J181" s="52">
        <f>SUM(J3:J180)</f>
        <v>33.64670000000002</v>
      </c>
    </row>
    <row r="182" spans="2:10" ht="12.75">
      <c r="B182" s="4"/>
      <c r="C182" s="51"/>
      <c r="D182" s="51"/>
      <c r="E182" s="51"/>
      <c r="F182" s="51"/>
      <c r="G182" s="51"/>
      <c r="H182" s="51"/>
      <c r="I182" s="51"/>
      <c r="J182" s="51"/>
    </row>
    <row r="183" spans="2:10" ht="12.75">
      <c r="B183" s="4"/>
      <c r="C183" s="51"/>
      <c r="D183" s="51"/>
      <c r="E183" s="51"/>
      <c r="F183" s="51"/>
      <c r="G183" s="51"/>
      <c r="H183" s="51"/>
      <c r="I183" s="51"/>
      <c r="J183" s="51"/>
    </row>
    <row r="184" spans="2:10" ht="12.75">
      <c r="B184" s="4"/>
      <c r="C184" s="51">
        <f>C181+Пландиште!C11+Ковин!C48+Опово!C11+Ковачица!C19+Вршац!C63+'Б.Црква'!C37+'Алибунар '!C33</f>
        <v>293</v>
      </c>
      <c r="D184" s="52">
        <f>D181+Пландиште!D11+Ковин!D48+Опово!D11+Ковачица!D19+Вршац!D63+'Б.Црква'!D37+'Алибунар '!D33</f>
        <v>47.2399</v>
      </c>
      <c r="E184" s="52">
        <f>E181+Пландиште!E11+Ковин!E48+Опово!E11+Ковачица!E19+Вршац!E63+'Б.Црква'!E37+'Алибунар '!E33</f>
        <v>64.5772</v>
      </c>
      <c r="F184" s="51"/>
      <c r="G184" s="51">
        <f>G181+Пландиште!G11+Ковин!G48+Опово!G11+Ковачица!G19+Вршац!G63+'Б.Црква'!G37+'Алибунар '!G33</f>
        <v>1</v>
      </c>
      <c r="H184" s="52">
        <f>H181+Пландиште!H11+Ковин!H48+Опово!H11+Ковачица!H19+Вршац!H63+'Б.Црква'!H37+'Алибунар '!H33</f>
        <v>1</v>
      </c>
      <c r="I184" s="52"/>
      <c r="J184" s="52">
        <f>J181+Пландиште!J11+Ковин!J48+Опово!J11+Ковачица!J19+Вршац!J63+'Б.Црква'!J37+'Алибунар '!J33</f>
        <v>63.57720000000001</v>
      </c>
    </row>
    <row r="185" ht="12.75">
      <c r="B185" s="4"/>
    </row>
    <row r="186" ht="12.75">
      <c r="B186" s="4"/>
    </row>
    <row r="187" spans="2:5" ht="12.75">
      <c r="B187" s="4"/>
      <c r="C187">
        <f>SUM(D187,Пландиште!D14,Ковин!D51,Опово!D15,Ковачица!D23,Вршац!D66,'Б.Црква'!D41,'Алибунар '!D37)</f>
        <v>93</v>
      </c>
      <c r="D187">
        <f>_xlfn.COUNTIFS(E3:E180,"&lt;&gt;",D3:D180,"=")</f>
        <v>44</v>
      </c>
      <c r="E187" s="51">
        <f>COUNTIF(E3:E180,"=100%")</f>
        <v>3</v>
      </c>
    </row>
    <row r="188" spans="2:5" ht="12.75">
      <c r="B188" s="4"/>
      <c r="E188" s="51">
        <f>E187+Пландиште!E14+Ковин!E51+Опово!E15+Ковачица!E23+Вршац!E66+'Б.Црква'!E41+'Алибунар '!E37</f>
        <v>8</v>
      </c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</sheetData>
  <sheetProtection/>
  <protectedRanges>
    <protectedRange sqref="L253" name="Zakres1_5"/>
    <protectedRange sqref="L259" name="Zakres1_5_1"/>
    <protectedRange sqref="L260" name="Zakres1_5_2"/>
    <protectedRange sqref="L255" name="Zakres1_5_3"/>
    <protectedRange sqref="L256" name="Zakres1_5_4"/>
    <protectedRange sqref="L252" name="Zakres1_5_5"/>
    <protectedRange sqref="L257" name="Zakres1_5_6"/>
    <protectedRange sqref="L258" name="Zakres1_5_7"/>
    <protectedRange sqref="L262" name="Zakres1_5_8"/>
    <protectedRange sqref="L263" name="Zakres1_5_9"/>
    <protectedRange sqref="L261" name="Zakres1_5_10"/>
    <protectedRange sqref="L254" name="Zakres1_5_11"/>
    <protectedRange sqref="L264" name="Zakres1_5_12"/>
  </protectedRanges>
  <mergeCells count="25">
    <mergeCell ref="B3:B14"/>
    <mergeCell ref="B108:B115"/>
    <mergeCell ref="B125:B133"/>
    <mergeCell ref="B164:B167"/>
    <mergeCell ref="B15:B21"/>
    <mergeCell ref="B34:B37"/>
    <mergeCell ref="B38:B40"/>
    <mergeCell ref="B172:B179"/>
    <mergeCell ref="A1:J1"/>
    <mergeCell ref="A3:A180"/>
    <mergeCell ref="B51:B58"/>
    <mergeCell ref="B87:B92"/>
    <mergeCell ref="B74:B86"/>
    <mergeCell ref="B168:B170"/>
    <mergeCell ref="B46:B50"/>
    <mergeCell ref="B116:B120"/>
    <mergeCell ref="B93:B97"/>
    <mergeCell ref="B29:B33"/>
    <mergeCell ref="B22:B28"/>
    <mergeCell ref="B41:B45"/>
    <mergeCell ref="B149:B161"/>
    <mergeCell ref="B59:B73"/>
    <mergeCell ref="B121:B124"/>
    <mergeCell ref="B98:B107"/>
    <mergeCell ref="B135:B147"/>
  </mergeCells>
  <printOptions/>
  <pageMargins left="0.15748031496062992" right="0.15748031496062992" top="0.3937007874015748" bottom="0.787401574803149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3"/>
  <sheetViews>
    <sheetView zoomScale="85" zoomScaleNormal="85" zoomScalePageLayoutView="0" workbookViewId="0" topLeftCell="A1">
      <selection activeCell="C9" sqref="C9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34.00390625" style="0" customWidth="1"/>
    <col min="4" max="4" width="8.421875" style="0" customWidth="1"/>
    <col min="5" max="5" width="10.421875" style="0" customWidth="1"/>
    <col min="6" max="6" width="40.57421875" style="0" customWidth="1"/>
    <col min="7" max="7" width="48.00390625" style="0" customWidth="1"/>
    <col min="8" max="8" width="7.28125" style="0" customWidth="1"/>
    <col min="9" max="9" width="12.7109375" style="0" customWidth="1"/>
    <col min="10" max="10" width="10.421875" style="0" customWidth="1"/>
  </cols>
  <sheetData>
    <row r="1" spans="1:10" ht="20.25">
      <c r="A1" s="11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41.75" customHeight="1">
      <c r="A2" s="1" t="s">
        <v>0</v>
      </c>
      <c r="B2" s="2" t="s">
        <v>1</v>
      </c>
      <c r="C2" s="2" t="s">
        <v>2</v>
      </c>
      <c r="D2" s="1" t="s">
        <v>3</v>
      </c>
      <c r="E2" s="1" t="s">
        <v>132</v>
      </c>
      <c r="F2" s="2" t="s">
        <v>4</v>
      </c>
      <c r="G2" s="2" t="s">
        <v>5</v>
      </c>
      <c r="H2" s="1" t="s">
        <v>6</v>
      </c>
      <c r="I2" s="3" t="s">
        <v>7</v>
      </c>
      <c r="J2" s="1" t="s">
        <v>104</v>
      </c>
    </row>
    <row r="3" spans="1:10" ht="25.5">
      <c r="A3" s="111" t="s">
        <v>95</v>
      </c>
      <c r="B3" s="24" t="s">
        <v>35</v>
      </c>
      <c r="C3" s="18"/>
      <c r="D3" s="10"/>
      <c r="E3" s="10"/>
      <c r="F3" s="18"/>
      <c r="G3" s="6"/>
      <c r="H3" s="6"/>
      <c r="I3" s="6"/>
      <c r="J3" s="42">
        <f>E3-H3</f>
        <v>0</v>
      </c>
    </row>
    <row r="4" spans="1:10" ht="12.75" customHeight="1">
      <c r="A4" s="113"/>
      <c r="B4" s="103" t="s">
        <v>36</v>
      </c>
      <c r="C4" s="13" t="s">
        <v>240</v>
      </c>
      <c r="D4" s="8">
        <v>0.2</v>
      </c>
      <c r="E4" s="8">
        <v>0.2</v>
      </c>
      <c r="F4" s="13" t="s">
        <v>241</v>
      </c>
      <c r="G4" s="6"/>
      <c r="H4" s="6"/>
      <c r="I4" s="6"/>
      <c r="J4" s="42">
        <f aca="true" t="shared" si="0" ref="J4:J10">E4-H4</f>
        <v>0.2</v>
      </c>
    </row>
    <row r="5" spans="1:10" ht="12.75">
      <c r="A5" s="113"/>
      <c r="B5" s="104"/>
      <c r="C5" s="13" t="s">
        <v>242</v>
      </c>
      <c r="D5" s="8">
        <v>0.1</v>
      </c>
      <c r="E5" s="8">
        <v>0.05</v>
      </c>
      <c r="F5" s="13" t="s">
        <v>243</v>
      </c>
      <c r="G5" s="6"/>
      <c r="H5" s="6"/>
      <c r="I5" s="6"/>
      <c r="J5" s="42">
        <f t="shared" si="0"/>
        <v>0.05</v>
      </c>
    </row>
    <row r="6" spans="1:10" ht="12.75">
      <c r="A6" s="113"/>
      <c r="B6" s="104"/>
      <c r="C6" s="13" t="s">
        <v>244</v>
      </c>
      <c r="D6" s="8">
        <v>0.1</v>
      </c>
      <c r="E6" s="8">
        <v>0.05</v>
      </c>
      <c r="F6" s="13" t="s">
        <v>245</v>
      </c>
      <c r="G6" s="6"/>
      <c r="H6" s="6"/>
      <c r="I6" s="6"/>
      <c r="J6" s="42">
        <f t="shared" si="0"/>
        <v>0.05</v>
      </c>
    </row>
    <row r="7" spans="1:10" ht="12.75">
      <c r="A7" s="113"/>
      <c r="B7" s="104"/>
      <c r="C7" s="14" t="s">
        <v>246</v>
      </c>
      <c r="D7" s="10">
        <v>0.1</v>
      </c>
      <c r="E7" s="10">
        <v>0.1</v>
      </c>
      <c r="F7" s="14" t="s">
        <v>247</v>
      </c>
      <c r="G7" s="6"/>
      <c r="H7" s="6"/>
      <c r="I7" s="6"/>
      <c r="J7" s="42">
        <f t="shared" si="0"/>
        <v>0.1</v>
      </c>
    </row>
    <row r="8" spans="1:10" ht="12.75">
      <c r="A8" s="113"/>
      <c r="B8" s="104"/>
      <c r="C8" s="15" t="s">
        <v>248</v>
      </c>
      <c r="D8" s="10">
        <v>0.15</v>
      </c>
      <c r="E8" s="10">
        <v>0.15</v>
      </c>
      <c r="F8" s="14" t="s">
        <v>249</v>
      </c>
      <c r="G8" s="57"/>
      <c r="H8" s="58"/>
      <c r="I8" s="57"/>
      <c r="J8" s="42">
        <f t="shared" si="0"/>
        <v>0.15</v>
      </c>
    </row>
    <row r="9" spans="1:10" ht="38.25">
      <c r="A9" s="113"/>
      <c r="B9" s="105"/>
      <c r="C9" s="12" t="s">
        <v>585</v>
      </c>
      <c r="D9" s="8"/>
      <c r="E9" s="8">
        <v>0.15</v>
      </c>
      <c r="F9" s="12" t="s">
        <v>586</v>
      </c>
      <c r="G9" s="57"/>
      <c r="H9" s="58"/>
      <c r="I9" s="57"/>
      <c r="J9" s="42">
        <f t="shared" si="0"/>
        <v>0.15</v>
      </c>
    </row>
    <row r="10" spans="1:10" ht="38.25">
      <c r="A10" s="114"/>
      <c r="B10" s="24" t="s">
        <v>37</v>
      </c>
      <c r="C10" s="20"/>
      <c r="D10" s="20"/>
      <c r="E10" s="20"/>
      <c r="F10" s="20"/>
      <c r="G10" s="6"/>
      <c r="H10" s="6"/>
      <c r="I10" s="6"/>
      <c r="J10" s="42">
        <f t="shared" si="0"/>
        <v>0</v>
      </c>
    </row>
    <row r="11" spans="2:10" ht="12.75">
      <c r="B11" s="56"/>
      <c r="C11" s="51">
        <f>COUNTA(C3:C10)</f>
        <v>6</v>
      </c>
      <c r="D11" s="52">
        <f>SUM(D3:D10)</f>
        <v>0.65</v>
      </c>
      <c r="E11" s="52">
        <f>SUM(E3:E10)</f>
        <v>0.7000000000000001</v>
      </c>
      <c r="F11" s="51"/>
      <c r="G11" s="51">
        <f>COUNTA(G3:G10)</f>
        <v>0</v>
      </c>
      <c r="H11" s="52">
        <f>SUM(H3:H10)</f>
        <v>0</v>
      </c>
      <c r="I11" s="52"/>
      <c r="J11" s="52">
        <f>SUM(J3:J10)</f>
        <v>0.7000000000000001</v>
      </c>
    </row>
    <row r="12" ht="12.75">
      <c r="B12" s="4"/>
    </row>
    <row r="13" ht="12.75">
      <c r="B13" s="4"/>
    </row>
    <row r="14" spans="2:5" ht="12.75">
      <c r="B14" s="4"/>
      <c r="D14">
        <f>_xlfn.COUNTIFS(E3:E10,"&lt;&gt;",D3:D10,"=")</f>
        <v>1</v>
      </c>
      <c r="E14" s="51">
        <f>COUNTIF(E3:E10,"=100%")</f>
        <v>0</v>
      </c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</sheetData>
  <sheetProtection/>
  <mergeCells count="3">
    <mergeCell ref="A1:J1"/>
    <mergeCell ref="A3:A10"/>
    <mergeCell ref="B4:B9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1"/>
  <sheetViews>
    <sheetView zoomScale="85" zoomScaleNormal="85" zoomScalePageLayoutView="0" workbookViewId="0" topLeftCell="A1">
      <selection activeCell="C37" sqref="C37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34.00390625" style="0" customWidth="1"/>
    <col min="4" max="4" width="8.421875" style="0" customWidth="1"/>
    <col min="5" max="5" width="10.421875" style="0" customWidth="1"/>
    <col min="6" max="6" width="40.57421875" style="0" customWidth="1"/>
    <col min="7" max="7" width="48.00390625" style="0" customWidth="1"/>
    <col min="8" max="8" width="7.28125" style="0" customWidth="1"/>
    <col min="9" max="9" width="12.7109375" style="0" customWidth="1"/>
    <col min="10" max="10" width="10.421875" style="0" customWidth="1"/>
  </cols>
  <sheetData>
    <row r="1" spans="1:10" ht="20.25">
      <c r="A1" s="11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41.75" customHeight="1">
      <c r="A2" s="1" t="s">
        <v>0</v>
      </c>
      <c r="B2" s="2" t="s">
        <v>1</v>
      </c>
      <c r="C2" s="2" t="s">
        <v>2</v>
      </c>
      <c r="D2" s="1" t="s">
        <v>3</v>
      </c>
      <c r="E2" s="1" t="s">
        <v>132</v>
      </c>
      <c r="F2" s="2" t="s">
        <v>4</v>
      </c>
      <c r="G2" s="2" t="s">
        <v>5</v>
      </c>
      <c r="H2" s="1" t="s">
        <v>6</v>
      </c>
      <c r="I2" s="3" t="s">
        <v>7</v>
      </c>
      <c r="J2" s="1" t="s">
        <v>104</v>
      </c>
    </row>
    <row r="3" spans="1:10" ht="12.75">
      <c r="A3" s="111" t="s">
        <v>97</v>
      </c>
      <c r="B3" s="103" t="s">
        <v>38</v>
      </c>
      <c r="C3" s="69" t="s">
        <v>339</v>
      </c>
      <c r="D3" s="72">
        <v>0.25</v>
      </c>
      <c r="E3" s="72">
        <v>0.25</v>
      </c>
      <c r="F3" s="69" t="s">
        <v>136</v>
      </c>
      <c r="G3" s="6"/>
      <c r="H3" s="6"/>
      <c r="I3" s="6"/>
      <c r="J3" s="42">
        <f>E3-H3</f>
        <v>0.25</v>
      </c>
    </row>
    <row r="4" spans="1:10" ht="12.75">
      <c r="A4" s="112"/>
      <c r="B4" s="104"/>
      <c r="C4" s="69" t="s">
        <v>340</v>
      </c>
      <c r="D4" s="72">
        <v>0.25</v>
      </c>
      <c r="E4" s="72">
        <v>0.25</v>
      </c>
      <c r="F4" s="69" t="s">
        <v>341</v>
      </c>
      <c r="G4" s="6"/>
      <c r="H4" s="6"/>
      <c r="I4" s="6"/>
      <c r="J4" s="42">
        <f aca="true" t="shared" si="0" ref="J4:J47">E4-H4</f>
        <v>0.25</v>
      </c>
    </row>
    <row r="5" spans="1:10" ht="12.75">
      <c r="A5" s="112"/>
      <c r="B5" s="105"/>
      <c r="C5" s="12"/>
      <c r="D5" s="8"/>
      <c r="E5" s="8"/>
      <c r="F5" s="12"/>
      <c r="G5" s="6"/>
      <c r="H5" s="6"/>
      <c r="I5" s="6"/>
      <c r="J5" s="42">
        <f t="shared" si="0"/>
        <v>0</v>
      </c>
    </row>
    <row r="6" spans="1:10" ht="25.5">
      <c r="A6" s="113"/>
      <c r="B6" s="24" t="s">
        <v>39</v>
      </c>
      <c r="C6" s="12"/>
      <c r="D6" s="12"/>
      <c r="E6" s="10"/>
      <c r="F6" s="12"/>
      <c r="G6" s="6"/>
      <c r="H6" s="6"/>
      <c r="I6" s="6"/>
      <c r="J6" s="42">
        <f t="shared" si="0"/>
        <v>0</v>
      </c>
    </row>
    <row r="7" spans="1:10" ht="25.5">
      <c r="A7" s="113"/>
      <c r="B7" s="24" t="s">
        <v>40</v>
      </c>
      <c r="C7" s="6"/>
      <c r="D7" s="6"/>
      <c r="E7" s="6"/>
      <c r="F7" s="6"/>
      <c r="G7" s="6"/>
      <c r="H7" s="6"/>
      <c r="I7" s="6"/>
      <c r="J7" s="42">
        <f t="shared" si="0"/>
        <v>0</v>
      </c>
    </row>
    <row r="8" spans="1:10" ht="25.5">
      <c r="A8" s="113"/>
      <c r="B8" s="24" t="s">
        <v>41</v>
      </c>
      <c r="C8" s="6"/>
      <c r="D8" s="6"/>
      <c r="E8" s="6"/>
      <c r="F8" s="6"/>
      <c r="G8" s="6"/>
      <c r="H8" s="6"/>
      <c r="I8" s="6"/>
      <c r="J8" s="42">
        <f t="shared" si="0"/>
        <v>0</v>
      </c>
    </row>
    <row r="9" spans="1:10" ht="25.5" customHeight="1">
      <c r="A9" s="113"/>
      <c r="B9" s="103" t="s">
        <v>42</v>
      </c>
      <c r="C9" s="12" t="s">
        <v>236</v>
      </c>
      <c r="D9" s="8">
        <v>0.1</v>
      </c>
      <c r="E9" s="8">
        <v>0.1</v>
      </c>
      <c r="F9" s="12" t="s">
        <v>237</v>
      </c>
      <c r="G9" s="6"/>
      <c r="H9" s="6"/>
      <c r="I9" s="6"/>
      <c r="J9" s="42">
        <f t="shared" si="0"/>
        <v>0.1</v>
      </c>
    </row>
    <row r="10" spans="1:10" ht="12.75">
      <c r="A10" s="113"/>
      <c r="B10" s="105"/>
      <c r="C10" s="12" t="s">
        <v>238</v>
      </c>
      <c r="D10" s="8"/>
      <c r="E10" s="8">
        <v>0.2</v>
      </c>
      <c r="F10" s="12" t="s">
        <v>239</v>
      </c>
      <c r="G10" s="6"/>
      <c r="H10" s="6"/>
      <c r="I10" s="6"/>
      <c r="J10" s="42">
        <f t="shared" si="0"/>
        <v>0.2</v>
      </c>
    </row>
    <row r="11" spans="1:10" ht="12.75">
      <c r="A11" s="113"/>
      <c r="B11" s="103" t="s">
        <v>43</v>
      </c>
      <c r="C11" s="69" t="s">
        <v>169</v>
      </c>
      <c r="D11" s="72">
        <v>1</v>
      </c>
      <c r="E11" s="72">
        <v>1</v>
      </c>
      <c r="F11" s="69" t="s">
        <v>170</v>
      </c>
      <c r="G11" s="6"/>
      <c r="H11" s="6"/>
      <c r="I11" s="6"/>
      <c r="J11" s="42">
        <f t="shared" si="0"/>
        <v>1</v>
      </c>
    </row>
    <row r="12" spans="1:10" ht="12.75">
      <c r="A12" s="113"/>
      <c r="B12" s="104"/>
      <c r="C12" s="69" t="s">
        <v>171</v>
      </c>
      <c r="D12" s="72">
        <v>0.4</v>
      </c>
      <c r="E12" s="72">
        <v>0.3</v>
      </c>
      <c r="F12" s="69" t="s">
        <v>172</v>
      </c>
      <c r="G12" s="6"/>
      <c r="H12" s="6"/>
      <c r="I12" s="6"/>
      <c r="J12" s="42">
        <f t="shared" si="0"/>
        <v>0.3</v>
      </c>
    </row>
    <row r="13" spans="1:10" ht="12.75">
      <c r="A13" s="113"/>
      <c r="B13" s="104"/>
      <c r="C13" s="69" t="s">
        <v>173</v>
      </c>
      <c r="D13" s="72">
        <v>0.4</v>
      </c>
      <c r="E13" s="72">
        <v>0.3</v>
      </c>
      <c r="F13" s="69" t="s">
        <v>174</v>
      </c>
      <c r="G13" s="6"/>
      <c r="H13" s="6"/>
      <c r="I13" s="6"/>
      <c r="J13" s="42">
        <f t="shared" si="0"/>
        <v>0.3</v>
      </c>
    </row>
    <row r="14" spans="1:10" ht="12.75">
      <c r="A14" s="113"/>
      <c r="B14" s="104"/>
      <c r="C14" s="70" t="s">
        <v>175</v>
      </c>
      <c r="D14" s="73">
        <v>0.1</v>
      </c>
      <c r="E14" s="73">
        <v>0.05</v>
      </c>
      <c r="F14" s="70" t="s">
        <v>176</v>
      </c>
      <c r="G14" s="6"/>
      <c r="H14" s="6"/>
      <c r="I14" s="6"/>
      <c r="J14" s="42">
        <f t="shared" si="0"/>
        <v>0.05</v>
      </c>
    </row>
    <row r="15" spans="1:10" ht="12.75">
      <c r="A15" s="113"/>
      <c r="B15" s="104"/>
      <c r="C15" s="71" t="s">
        <v>177</v>
      </c>
      <c r="D15" s="73">
        <v>0.1</v>
      </c>
      <c r="E15" s="73">
        <v>0.05</v>
      </c>
      <c r="F15" s="70" t="s">
        <v>178</v>
      </c>
      <c r="G15" s="6"/>
      <c r="H15" s="6"/>
      <c r="I15" s="6"/>
      <c r="J15" s="42">
        <f t="shared" si="0"/>
        <v>0.05</v>
      </c>
    </row>
    <row r="16" spans="1:10" ht="12.75">
      <c r="A16" s="113"/>
      <c r="B16" s="104"/>
      <c r="C16" s="70" t="s">
        <v>179</v>
      </c>
      <c r="D16" s="73">
        <v>0.2</v>
      </c>
      <c r="E16" s="73">
        <v>0.2</v>
      </c>
      <c r="F16" s="70" t="s">
        <v>180</v>
      </c>
      <c r="G16" s="6"/>
      <c r="H16" s="6"/>
      <c r="I16" s="6"/>
      <c r="J16" s="42">
        <f t="shared" si="0"/>
        <v>0.2</v>
      </c>
    </row>
    <row r="17" spans="1:10" ht="12.75">
      <c r="A17" s="113"/>
      <c r="B17" s="104"/>
      <c r="C17" s="18"/>
      <c r="D17" s="10"/>
      <c r="E17" s="10"/>
      <c r="F17" s="18"/>
      <c r="G17" s="6"/>
      <c r="H17" s="6"/>
      <c r="I17" s="6"/>
      <c r="J17" s="42">
        <f t="shared" si="0"/>
        <v>0</v>
      </c>
    </row>
    <row r="18" spans="1:10" ht="12.75">
      <c r="A18" s="113"/>
      <c r="B18" s="105"/>
      <c r="C18" s="18"/>
      <c r="D18" s="10"/>
      <c r="E18" s="10"/>
      <c r="F18" s="18"/>
      <c r="G18" s="6"/>
      <c r="H18" s="6"/>
      <c r="I18" s="6"/>
      <c r="J18" s="42">
        <f t="shared" si="0"/>
        <v>0</v>
      </c>
    </row>
    <row r="19" spans="1:10" ht="25.5">
      <c r="A19" s="113"/>
      <c r="B19" s="24" t="s">
        <v>44</v>
      </c>
      <c r="C19" s="12"/>
      <c r="D19" s="8"/>
      <c r="E19" s="8"/>
      <c r="F19" s="47"/>
      <c r="G19" s="6"/>
      <c r="H19" s="6"/>
      <c r="I19" s="6"/>
      <c r="J19" s="42">
        <f t="shared" si="0"/>
        <v>0</v>
      </c>
    </row>
    <row r="20" spans="1:10" ht="12.75">
      <c r="A20" s="113"/>
      <c r="B20" s="103" t="s">
        <v>45</v>
      </c>
      <c r="C20" s="12" t="s">
        <v>446</v>
      </c>
      <c r="D20" s="8"/>
      <c r="E20" s="8"/>
      <c r="F20" s="93" t="s">
        <v>453</v>
      </c>
      <c r="G20" s="6"/>
      <c r="H20" s="6"/>
      <c r="I20" s="6"/>
      <c r="J20" s="42">
        <f t="shared" si="0"/>
        <v>0</v>
      </c>
    </row>
    <row r="21" spans="1:10" ht="38.25">
      <c r="A21" s="113"/>
      <c r="B21" s="104"/>
      <c r="C21" s="12" t="s">
        <v>447</v>
      </c>
      <c r="D21" s="8"/>
      <c r="E21" s="8"/>
      <c r="F21" s="23" t="s">
        <v>454</v>
      </c>
      <c r="G21" s="6"/>
      <c r="H21" s="6"/>
      <c r="I21" s="6"/>
      <c r="J21" s="42">
        <f t="shared" si="0"/>
        <v>0</v>
      </c>
    </row>
    <row r="22" spans="1:10" ht="12.75">
      <c r="A22" s="113"/>
      <c r="B22" s="104"/>
      <c r="C22" s="12" t="s">
        <v>448</v>
      </c>
      <c r="D22" s="8"/>
      <c r="E22" s="8"/>
      <c r="F22" s="23" t="s">
        <v>455</v>
      </c>
      <c r="G22" s="6"/>
      <c r="H22" s="6"/>
      <c r="I22" s="6"/>
      <c r="J22" s="42">
        <f t="shared" si="0"/>
        <v>0</v>
      </c>
    </row>
    <row r="23" spans="1:10" ht="12.75">
      <c r="A23" s="113"/>
      <c r="B23" s="104"/>
      <c r="C23" s="12" t="s">
        <v>449</v>
      </c>
      <c r="D23" s="8"/>
      <c r="E23" s="8"/>
      <c r="F23" s="23" t="s">
        <v>396</v>
      </c>
      <c r="G23" s="6"/>
      <c r="H23" s="6"/>
      <c r="I23" s="6"/>
      <c r="J23" s="42">
        <f t="shared" si="0"/>
        <v>0</v>
      </c>
    </row>
    <row r="24" spans="1:10" ht="12.75">
      <c r="A24" s="113"/>
      <c r="B24" s="104"/>
      <c r="C24" s="12" t="s">
        <v>450</v>
      </c>
      <c r="D24" s="8"/>
      <c r="E24" s="8"/>
      <c r="F24" s="23" t="s">
        <v>456</v>
      </c>
      <c r="G24" s="6"/>
      <c r="H24" s="6"/>
      <c r="I24" s="6"/>
      <c r="J24" s="42">
        <f t="shared" si="0"/>
        <v>0</v>
      </c>
    </row>
    <row r="25" spans="1:10" ht="12.75">
      <c r="A25" s="113"/>
      <c r="B25" s="104"/>
      <c r="C25" s="12" t="s">
        <v>451</v>
      </c>
      <c r="D25" s="8"/>
      <c r="E25" s="8"/>
      <c r="F25" s="23" t="s">
        <v>378</v>
      </c>
      <c r="G25" s="6"/>
      <c r="H25" s="6"/>
      <c r="I25" s="6"/>
      <c r="J25" s="42">
        <f t="shared" si="0"/>
        <v>0</v>
      </c>
    </row>
    <row r="26" spans="1:10" ht="12.75">
      <c r="A26" s="113"/>
      <c r="B26" s="104"/>
      <c r="C26" s="12" t="s">
        <v>452</v>
      </c>
      <c r="D26" s="8"/>
      <c r="E26" s="8"/>
      <c r="F26" s="23" t="s">
        <v>394</v>
      </c>
      <c r="G26" s="6"/>
      <c r="H26" s="6"/>
      <c r="I26" s="6"/>
      <c r="J26" s="42">
        <f t="shared" si="0"/>
        <v>0</v>
      </c>
    </row>
    <row r="27" spans="1:10" ht="25.5">
      <c r="A27" s="113"/>
      <c r="B27" s="24" t="s">
        <v>46</v>
      </c>
      <c r="C27" s="6"/>
      <c r="D27" s="6"/>
      <c r="E27" s="6"/>
      <c r="F27" s="94"/>
      <c r="G27" s="6"/>
      <c r="H27" s="6"/>
      <c r="I27" s="6"/>
      <c r="J27" s="42">
        <f t="shared" si="0"/>
        <v>0</v>
      </c>
    </row>
    <row r="28" spans="1:10" ht="25.5">
      <c r="A28" s="113"/>
      <c r="B28" s="24" t="s">
        <v>47</v>
      </c>
      <c r="C28" s="6"/>
      <c r="D28" s="6"/>
      <c r="E28" s="6"/>
      <c r="F28" s="94"/>
      <c r="G28" s="6"/>
      <c r="H28" s="6"/>
      <c r="I28" s="6"/>
      <c r="J28" s="42">
        <f t="shared" si="0"/>
        <v>0</v>
      </c>
    </row>
    <row r="29" spans="1:10" ht="12.75">
      <c r="A29" s="113"/>
      <c r="B29" s="103" t="s">
        <v>48</v>
      </c>
      <c r="C29" s="12" t="s">
        <v>345</v>
      </c>
      <c r="D29" s="8">
        <v>0.15</v>
      </c>
      <c r="E29" s="8">
        <v>0.25</v>
      </c>
      <c r="F29" s="12" t="s">
        <v>354</v>
      </c>
      <c r="G29" s="6"/>
      <c r="H29" s="6"/>
      <c r="I29" s="6"/>
      <c r="J29" s="42">
        <f t="shared" si="0"/>
        <v>0.25</v>
      </c>
    </row>
    <row r="30" spans="1:10" ht="12.75">
      <c r="A30" s="113"/>
      <c r="B30" s="104"/>
      <c r="C30" s="12" t="s">
        <v>346</v>
      </c>
      <c r="D30" s="8">
        <v>0.1</v>
      </c>
      <c r="E30" s="8">
        <v>0.3</v>
      </c>
      <c r="F30" s="12" t="s">
        <v>261</v>
      </c>
      <c r="G30" s="6"/>
      <c r="H30" s="6"/>
      <c r="I30" s="6"/>
      <c r="J30" s="42">
        <f t="shared" si="0"/>
        <v>0.3</v>
      </c>
    </row>
    <row r="31" spans="1:10" ht="12.75">
      <c r="A31" s="113"/>
      <c r="B31" s="104"/>
      <c r="C31" s="12" t="s">
        <v>347</v>
      </c>
      <c r="D31" s="8">
        <v>0.1</v>
      </c>
      <c r="E31" s="8">
        <v>0.2</v>
      </c>
      <c r="F31" s="12" t="s">
        <v>265</v>
      </c>
      <c r="G31" s="6"/>
      <c r="H31" s="6"/>
      <c r="I31" s="6"/>
      <c r="J31" s="42">
        <f t="shared" si="0"/>
        <v>0.2</v>
      </c>
    </row>
    <row r="32" spans="1:10" ht="12.75">
      <c r="A32" s="113"/>
      <c r="B32" s="104"/>
      <c r="C32" s="18" t="s">
        <v>348</v>
      </c>
      <c r="D32" s="10">
        <v>0.3</v>
      </c>
      <c r="E32" s="10">
        <v>0.3</v>
      </c>
      <c r="F32" s="91" t="s">
        <v>355</v>
      </c>
      <c r="G32" s="6"/>
      <c r="H32" s="6"/>
      <c r="I32" s="6"/>
      <c r="J32" s="42">
        <f t="shared" si="0"/>
        <v>0.3</v>
      </c>
    </row>
    <row r="33" spans="1:10" ht="12.75">
      <c r="A33" s="113"/>
      <c r="B33" s="104"/>
      <c r="C33" s="18" t="s">
        <v>349</v>
      </c>
      <c r="D33" s="10">
        <v>0.2</v>
      </c>
      <c r="E33" s="10">
        <v>0.25</v>
      </c>
      <c r="F33" s="18" t="s">
        <v>275</v>
      </c>
      <c r="G33" s="6"/>
      <c r="H33" s="6"/>
      <c r="I33" s="6"/>
      <c r="J33" s="42">
        <f t="shared" si="0"/>
        <v>0.25</v>
      </c>
    </row>
    <row r="34" spans="1:10" ht="12.75">
      <c r="A34" s="113"/>
      <c r="B34" s="104"/>
      <c r="C34" s="18" t="s">
        <v>350</v>
      </c>
      <c r="D34" s="10"/>
      <c r="E34" s="10">
        <v>0.1</v>
      </c>
      <c r="F34" s="18" t="s">
        <v>257</v>
      </c>
      <c r="G34" s="6"/>
      <c r="H34" s="6"/>
      <c r="I34" s="6"/>
      <c r="J34" s="42">
        <f t="shared" si="0"/>
        <v>0.1</v>
      </c>
    </row>
    <row r="35" spans="1:10" ht="12.75">
      <c r="A35" s="113"/>
      <c r="B35" s="104"/>
      <c r="C35" s="18" t="s">
        <v>351</v>
      </c>
      <c r="D35" s="10"/>
      <c r="E35" s="10">
        <v>0.1</v>
      </c>
      <c r="F35" s="18" t="s">
        <v>273</v>
      </c>
      <c r="G35" s="6"/>
      <c r="H35" s="6"/>
      <c r="I35" s="6"/>
      <c r="J35" s="42">
        <f t="shared" si="0"/>
        <v>0.1</v>
      </c>
    </row>
    <row r="36" spans="1:10" ht="12.75">
      <c r="A36" s="113"/>
      <c r="B36" s="104"/>
      <c r="C36" s="18" t="s">
        <v>352</v>
      </c>
      <c r="D36" s="10"/>
      <c r="E36" s="10">
        <v>0.22</v>
      </c>
      <c r="F36" s="18" t="s">
        <v>356</v>
      </c>
      <c r="G36" s="6"/>
      <c r="H36" s="6"/>
      <c r="I36" s="6"/>
      <c r="J36" s="42">
        <f t="shared" si="0"/>
        <v>0.22</v>
      </c>
    </row>
    <row r="37" spans="1:10" ht="12.75">
      <c r="A37" s="113"/>
      <c r="B37" s="104"/>
      <c r="C37" s="18" t="s">
        <v>353</v>
      </c>
      <c r="D37" s="10"/>
      <c r="E37" s="10">
        <v>0.11</v>
      </c>
      <c r="F37" s="18" t="s">
        <v>357</v>
      </c>
      <c r="G37" s="6"/>
      <c r="H37" s="6"/>
      <c r="I37" s="6"/>
      <c r="J37" s="42">
        <f t="shared" si="0"/>
        <v>0.11</v>
      </c>
    </row>
    <row r="38" spans="1:10" ht="12.75">
      <c r="A38" s="113"/>
      <c r="B38" s="105"/>
      <c r="C38" s="15"/>
      <c r="D38" s="10"/>
      <c r="E38" s="10"/>
      <c r="F38" s="18"/>
      <c r="G38" s="6"/>
      <c r="H38" s="6"/>
      <c r="I38" s="6"/>
      <c r="J38" s="42">
        <f t="shared" si="0"/>
        <v>0</v>
      </c>
    </row>
    <row r="39" spans="1:10" ht="12.75">
      <c r="A39" s="113"/>
      <c r="B39" s="103" t="s">
        <v>49</v>
      </c>
      <c r="C39" s="71" t="s">
        <v>442</v>
      </c>
      <c r="D39" s="72">
        <v>0.8</v>
      </c>
      <c r="E39" s="72">
        <v>0.25</v>
      </c>
      <c r="F39" s="69" t="s">
        <v>607</v>
      </c>
      <c r="G39" s="6"/>
      <c r="H39" s="6"/>
      <c r="I39" s="6"/>
      <c r="J39" s="42">
        <f t="shared" si="0"/>
        <v>0.25</v>
      </c>
    </row>
    <row r="40" spans="1:10" ht="12.75">
      <c r="A40" s="113"/>
      <c r="B40" s="104"/>
      <c r="C40" s="71" t="s">
        <v>440</v>
      </c>
      <c r="D40" s="73">
        <v>0.05</v>
      </c>
      <c r="E40" s="73">
        <v>0.1</v>
      </c>
      <c r="F40" s="75" t="s">
        <v>608</v>
      </c>
      <c r="G40" s="6"/>
      <c r="H40" s="6"/>
      <c r="I40" s="6"/>
      <c r="J40" s="42">
        <f t="shared" si="0"/>
        <v>0.1</v>
      </c>
    </row>
    <row r="41" spans="1:10" ht="12.75">
      <c r="A41" s="113"/>
      <c r="B41" s="104"/>
      <c r="C41" s="71" t="s">
        <v>441</v>
      </c>
      <c r="D41" s="73">
        <v>0.4</v>
      </c>
      <c r="E41" s="73">
        <v>0.5</v>
      </c>
      <c r="F41" s="69" t="s">
        <v>609</v>
      </c>
      <c r="G41" s="6"/>
      <c r="H41" s="6"/>
      <c r="I41" s="6"/>
      <c r="J41" s="42">
        <f t="shared" si="0"/>
        <v>0.5</v>
      </c>
    </row>
    <row r="42" spans="1:10" ht="12.75">
      <c r="A42" s="113"/>
      <c r="B42" s="104"/>
      <c r="C42" s="71" t="s">
        <v>443</v>
      </c>
      <c r="D42" s="73">
        <v>0.05</v>
      </c>
      <c r="E42" s="73">
        <v>0.1</v>
      </c>
      <c r="F42" s="70" t="s">
        <v>610</v>
      </c>
      <c r="G42" s="6"/>
      <c r="H42" s="6"/>
      <c r="I42" s="6"/>
      <c r="J42" s="42">
        <f t="shared" si="0"/>
        <v>0.1</v>
      </c>
    </row>
    <row r="43" spans="1:10" ht="12.75">
      <c r="A43" s="113"/>
      <c r="B43" s="104"/>
      <c r="C43" s="71" t="s">
        <v>444</v>
      </c>
      <c r="D43" s="73"/>
      <c r="E43" s="73">
        <v>0.1</v>
      </c>
      <c r="F43" s="70" t="s">
        <v>611</v>
      </c>
      <c r="G43" s="6"/>
      <c r="H43" s="6"/>
      <c r="I43" s="6"/>
      <c r="J43" s="42">
        <f t="shared" si="0"/>
        <v>0.1</v>
      </c>
    </row>
    <row r="44" spans="1:10" ht="12.75">
      <c r="A44" s="113"/>
      <c r="B44" s="104"/>
      <c r="C44" s="71" t="s">
        <v>445</v>
      </c>
      <c r="D44" s="73"/>
      <c r="E44" s="73">
        <v>0.25</v>
      </c>
      <c r="F44" s="70" t="s">
        <v>612</v>
      </c>
      <c r="G44" s="6"/>
      <c r="H44" s="6"/>
      <c r="I44" s="6"/>
      <c r="J44" s="42">
        <f t="shared" si="0"/>
        <v>0.25</v>
      </c>
    </row>
    <row r="45" spans="1:10" ht="12.75">
      <c r="A45" s="113"/>
      <c r="B45" s="104"/>
      <c r="C45" s="15"/>
      <c r="D45" s="10"/>
      <c r="E45" s="10"/>
      <c r="F45" s="18"/>
      <c r="G45" s="6"/>
      <c r="H45" s="6"/>
      <c r="I45" s="6"/>
      <c r="J45" s="42">
        <f t="shared" si="0"/>
        <v>0</v>
      </c>
    </row>
    <row r="46" spans="1:10" ht="12.75">
      <c r="A46" s="113"/>
      <c r="B46" s="104"/>
      <c r="C46" s="15"/>
      <c r="D46" s="10"/>
      <c r="E46" s="10"/>
      <c r="F46" s="18"/>
      <c r="G46" s="6"/>
      <c r="H46" s="6"/>
      <c r="I46" s="6"/>
      <c r="J46" s="42">
        <f t="shared" si="0"/>
        <v>0</v>
      </c>
    </row>
    <row r="47" spans="1:10" ht="12.75">
      <c r="A47" s="114"/>
      <c r="B47" s="105"/>
      <c r="C47" s="6"/>
      <c r="D47" s="6"/>
      <c r="E47" s="6"/>
      <c r="F47" s="6"/>
      <c r="G47" s="6"/>
      <c r="H47" s="6"/>
      <c r="I47" s="6"/>
      <c r="J47" s="42">
        <f t="shared" si="0"/>
        <v>0</v>
      </c>
    </row>
    <row r="48" spans="1:10" ht="12.75">
      <c r="A48" s="51"/>
      <c r="B48" s="56"/>
      <c r="C48" s="51">
        <f>COUNTA(C3:C47)</f>
        <v>32</v>
      </c>
      <c r="D48" s="52">
        <f>SUM(D3:D47)</f>
        <v>4.95</v>
      </c>
      <c r="E48" s="52">
        <f>SUM(E3:E47)</f>
        <v>5.829999999999998</v>
      </c>
      <c r="F48" s="51"/>
      <c r="G48" s="51">
        <f>COUNTA(G3:G47)</f>
        <v>0</v>
      </c>
      <c r="H48" s="52">
        <f>SUM(H3:H47)</f>
        <v>0</v>
      </c>
      <c r="I48" s="52"/>
      <c r="J48" s="52">
        <f>SUM(J3:J47)</f>
        <v>5.829999999999998</v>
      </c>
    </row>
    <row r="49" ht="12.75">
      <c r="B49" s="4"/>
    </row>
    <row r="50" ht="12.75">
      <c r="B50" s="4"/>
    </row>
    <row r="51" spans="2:5" ht="12.75">
      <c r="B51" s="4"/>
      <c r="D51">
        <f>_xlfn.COUNTIFS(E3:E47,"&lt;&gt;",D3:D47,"=")</f>
        <v>7</v>
      </c>
      <c r="E51" s="51">
        <f>COUNTIF(E3:E47,"=100%")</f>
        <v>1</v>
      </c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</sheetData>
  <sheetProtection/>
  <mergeCells count="8">
    <mergeCell ref="A1:J1"/>
    <mergeCell ref="A3:A47"/>
    <mergeCell ref="B3:B5"/>
    <mergeCell ref="B11:B18"/>
    <mergeCell ref="B29:B38"/>
    <mergeCell ref="B20:B26"/>
    <mergeCell ref="B9:B10"/>
    <mergeCell ref="B39:B47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85" zoomScaleNormal="85" zoomScalePageLayoutView="0" workbookViewId="0" topLeftCell="A1">
      <selection activeCell="G8" sqref="G8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34.00390625" style="0" customWidth="1"/>
    <col min="4" max="4" width="8.421875" style="0" customWidth="1"/>
    <col min="5" max="5" width="10.421875" style="0" customWidth="1"/>
    <col min="6" max="6" width="40.57421875" style="0" customWidth="1"/>
    <col min="7" max="7" width="48.00390625" style="0" customWidth="1"/>
    <col min="8" max="8" width="7.28125" style="0" customWidth="1"/>
    <col min="9" max="9" width="12.7109375" style="0" customWidth="1"/>
    <col min="10" max="10" width="10.421875" style="0" customWidth="1"/>
  </cols>
  <sheetData>
    <row r="1" spans="1:10" ht="20.25">
      <c r="A1" s="11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41.75" customHeight="1">
      <c r="A2" s="1" t="s">
        <v>0</v>
      </c>
      <c r="B2" s="2" t="s">
        <v>1</v>
      </c>
      <c r="C2" s="2" t="s">
        <v>2</v>
      </c>
      <c r="D2" s="1" t="s">
        <v>3</v>
      </c>
      <c r="E2" s="1" t="s">
        <v>132</v>
      </c>
      <c r="F2" s="2" t="s">
        <v>4</v>
      </c>
      <c r="G2" s="2" t="s">
        <v>5</v>
      </c>
      <c r="H2" s="1" t="s">
        <v>6</v>
      </c>
      <c r="I2" s="3" t="s">
        <v>7</v>
      </c>
      <c r="J2" s="1" t="s">
        <v>104</v>
      </c>
    </row>
    <row r="3" spans="1:10" ht="12.75">
      <c r="A3" s="116" t="s">
        <v>98</v>
      </c>
      <c r="B3" s="115" t="s">
        <v>50</v>
      </c>
      <c r="C3" s="13" t="s">
        <v>276</v>
      </c>
      <c r="D3" s="8">
        <v>0.25</v>
      </c>
      <c r="E3" s="8">
        <v>0.4</v>
      </c>
      <c r="F3" s="13" t="s">
        <v>277</v>
      </c>
      <c r="G3" s="20"/>
      <c r="H3" s="20"/>
      <c r="I3" s="20"/>
      <c r="J3" s="42">
        <f>E3-H3</f>
        <v>0.4</v>
      </c>
    </row>
    <row r="4" spans="1:10" ht="12.75">
      <c r="A4" s="116"/>
      <c r="B4" s="115"/>
      <c r="C4" s="13" t="s">
        <v>278</v>
      </c>
      <c r="D4" s="8">
        <v>0.52</v>
      </c>
      <c r="E4" s="8">
        <v>0.52</v>
      </c>
      <c r="F4" s="13" t="s">
        <v>279</v>
      </c>
      <c r="G4" s="20"/>
      <c r="H4" s="20"/>
      <c r="I4" s="20"/>
      <c r="J4" s="42">
        <f aca="true" t="shared" si="0" ref="J4:J10">E4-H4</f>
        <v>0.52</v>
      </c>
    </row>
    <row r="5" spans="1:10" ht="12.75">
      <c r="A5" s="116"/>
      <c r="B5" s="115"/>
      <c r="C5" s="13" t="s">
        <v>278</v>
      </c>
      <c r="D5" s="8">
        <v>0.27</v>
      </c>
      <c r="E5" s="8">
        <v>0.27</v>
      </c>
      <c r="F5" s="13" t="s">
        <v>279</v>
      </c>
      <c r="G5" s="20"/>
      <c r="H5" s="20"/>
      <c r="I5" s="20"/>
      <c r="J5" s="42">
        <f t="shared" si="0"/>
        <v>0.27</v>
      </c>
    </row>
    <row r="6" spans="1:10" ht="12.75">
      <c r="A6" s="116"/>
      <c r="B6" s="115"/>
      <c r="C6" s="14" t="s">
        <v>280</v>
      </c>
      <c r="D6" s="10">
        <v>0.3</v>
      </c>
      <c r="E6" s="10">
        <v>0.25</v>
      </c>
      <c r="F6" s="14" t="s">
        <v>281</v>
      </c>
      <c r="G6" s="20"/>
      <c r="H6" s="20"/>
      <c r="I6" s="20"/>
      <c r="J6" s="42">
        <f t="shared" si="0"/>
        <v>0.25</v>
      </c>
    </row>
    <row r="7" spans="1:10" ht="12.75">
      <c r="A7" s="116"/>
      <c r="B7" s="115"/>
      <c r="C7" s="15" t="s">
        <v>282</v>
      </c>
      <c r="D7" s="10">
        <v>0.4</v>
      </c>
      <c r="E7" s="10">
        <v>0.4</v>
      </c>
      <c r="F7" s="14" t="s">
        <v>283</v>
      </c>
      <c r="G7" s="20"/>
      <c r="H7" s="20"/>
      <c r="I7" s="20"/>
      <c r="J7" s="42">
        <f t="shared" si="0"/>
        <v>0.4</v>
      </c>
    </row>
    <row r="8" spans="1:10" ht="12.75">
      <c r="A8" s="116"/>
      <c r="B8" s="115"/>
      <c r="C8" s="14" t="s">
        <v>284</v>
      </c>
      <c r="D8" s="10"/>
      <c r="E8" s="10">
        <v>1</v>
      </c>
      <c r="F8" s="14" t="s">
        <v>283</v>
      </c>
      <c r="G8" s="20"/>
      <c r="H8" s="20"/>
      <c r="I8" s="20"/>
      <c r="J8" s="42">
        <f t="shared" si="0"/>
        <v>1</v>
      </c>
    </row>
    <row r="9" spans="1:10" ht="12.75">
      <c r="A9" s="116"/>
      <c r="B9" s="115"/>
      <c r="C9" s="18"/>
      <c r="D9" s="10"/>
      <c r="E9" s="10"/>
      <c r="F9" s="18"/>
      <c r="G9" s="20"/>
      <c r="H9" s="20"/>
      <c r="I9" s="20"/>
      <c r="J9" s="42">
        <f t="shared" si="0"/>
        <v>0</v>
      </c>
    </row>
    <row r="10" spans="1:10" ht="12.75">
      <c r="A10" s="116"/>
      <c r="B10" s="115"/>
      <c r="C10" s="18"/>
      <c r="D10" s="10"/>
      <c r="E10" s="10"/>
      <c r="F10" s="18"/>
      <c r="G10" s="20"/>
      <c r="H10" s="20"/>
      <c r="I10" s="20"/>
      <c r="J10" s="42">
        <f t="shared" si="0"/>
        <v>0</v>
      </c>
    </row>
    <row r="11" spans="1:10" ht="12.75">
      <c r="A11" s="51"/>
      <c r="B11" s="56"/>
      <c r="C11" s="51">
        <f>COUNTA(C3)</f>
        <v>1</v>
      </c>
      <c r="D11" s="52">
        <f>SUM(D3)</f>
        <v>0.25</v>
      </c>
      <c r="E11" s="52">
        <f>SUM(E3)</f>
        <v>0.4</v>
      </c>
      <c r="F11" s="51"/>
      <c r="G11" s="51">
        <f>COUNTA(G3)</f>
        <v>0</v>
      </c>
      <c r="H11" s="52">
        <f>SUM(H3)</f>
        <v>0</v>
      </c>
      <c r="I11" s="52"/>
      <c r="J11" s="52">
        <f>SUM(J3)</f>
        <v>0.4</v>
      </c>
    </row>
    <row r="12" ht="12.75">
      <c r="B12" s="4"/>
    </row>
    <row r="13" ht="12.75">
      <c r="B13" s="4"/>
    </row>
    <row r="14" ht="12.75">
      <c r="B14" s="4"/>
    </row>
    <row r="15" spans="2:5" ht="12.75">
      <c r="B15" s="4"/>
      <c r="D15">
        <f>_xlfn.COUNTIFS(E3:E10,"&lt;&gt;",D3:D10,"=")</f>
        <v>1</v>
      </c>
      <c r="E15" s="51">
        <f>COUNTIF(E3,"=100%")</f>
        <v>0</v>
      </c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</sheetData>
  <sheetProtection/>
  <mergeCells count="3">
    <mergeCell ref="A1:J1"/>
    <mergeCell ref="B3:B10"/>
    <mergeCell ref="A3:A10"/>
  </mergeCells>
  <printOptions/>
  <pageMargins left="0.15748031496062992" right="0.15748031496062992" top="0.787401574803149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6"/>
  <sheetViews>
    <sheetView zoomScale="85" zoomScaleNormal="85" zoomScalePageLayoutView="0" workbookViewId="0" topLeftCell="A1">
      <selection activeCell="J3" sqref="J3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34.00390625" style="0" customWidth="1"/>
    <col min="4" max="4" width="8.421875" style="0" customWidth="1"/>
    <col min="5" max="5" width="10.421875" style="0" customWidth="1"/>
    <col min="6" max="6" width="40.57421875" style="0" customWidth="1"/>
    <col min="7" max="7" width="48.00390625" style="0" customWidth="1"/>
    <col min="8" max="8" width="8.140625" style="0" customWidth="1"/>
    <col min="9" max="9" width="12.7109375" style="0" customWidth="1"/>
    <col min="10" max="10" width="10.421875" style="0" customWidth="1"/>
  </cols>
  <sheetData>
    <row r="1" spans="1:10" ht="20.25">
      <c r="A1" s="11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41.75" customHeight="1">
      <c r="A2" s="1" t="s">
        <v>0</v>
      </c>
      <c r="B2" s="2" t="s">
        <v>1</v>
      </c>
      <c r="C2" s="2" t="s">
        <v>2</v>
      </c>
      <c r="D2" s="1" t="s">
        <v>3</v>
      </c>
      <c r="E2" s="1" t="s">
        <v>132</v>
      </c>
      <c r="F2" s="2" t="s">
        <v>4</v>
      </c>
      <c r="G2" s="2" t="s">
        <v>5</v>
      </c>
      <c r="H2" s="1" t="s">
        <v>6</v>
      </c>
      <c r="I2" s="3" t="s">
        <v>7</v>
      </c>
      <c r="J2" s="1" t="s">
        <v>104</v>
      </c>
    </row>
    <row r="3" spans="1:10" ht="12.75">
      <c r="A3" s="117" t="s">
        <v>94</v>
      </c>
      <c r="B3" s="103" t="s">
        <v>51</v>
      </c>
      <c r="C3" s="12" t="s">
        <v>405</v>
      </c>
      <c r="D3" s="8">
        <v>0.6</v>
      </c>
      <c r="E3" s="8">
        <v>0.4</v>
      </c>
      <c r="F3" s="12" t="s">
        <v>410</v>
      </c>
      <c r="G3" s="7"/>
      <c r="H3" s="8"/>
      <c r="I3" s="26"/>
      <c r="J3" s="9">
        <f>E3-H3</f>
        <v>0.4</v>
      </c>
    </row>
    <row r="4" spans="1:10" ht="12.75">
      <c r="A4" s="113"/>
      <c r="B4" s="104"/>
      <c r="C4" s="12" t="s">
        <v>406</v>
      </c>
      <c r="D4" s="8">
        <v>0.3</v>
      </c>
      <c r="E4" s="8">
        <v>0.25</v>
      </c>
      <c r="F4" s="12" t="s">
        <v>207</v>
      </c>
      <c r="G4" s="7"/>
      <c r="H4" s="8"/>
      <c r="I4" s="19"/>
      <c r="J4" s="9">
        <f aca="true" t="shared" si="0" ref="J4:J18">E4-H4</f>
        <v>0.25</v>
      </c>
    </row>
    <row r="5" spans="1:10" ht="12.75">
      <c r="A5" s="113"/>
      <c r="B5" s="104"/>
      <c r="C5" s="12" t="s">
        <v>407</v>
      </c>
      <c r="D5" s="8">
        <v>0.3</v>
      </c>
      <c r="E5" s="8">
        <v>0.25</v>
      </c>
      <c r="F5" s="12" t="s">
        <v>213</v>
      </c>
      <c r="G5" s="7"/>
      <c r="H5" s="8"/>
      <c r="I5" s="19"/>
      <c r="J5" s="9">
        <f t="shared" si="0"/>
        <v>0.25</v>
      </c>
    </row>
    <row r="6" spans="1:10" ht="12.75">
      <c r="A6" s="113"/>
      <c r="B6" s="104"/>
      <c r="C6" s="12" t="s">
        <v>408</v>
      </c>
      <c r="D6" s="8">
        <v>0.1</v>
      </c>
      <c r="E6" s="8">
        <v>0.2</v>
      </c>
      <c r="F6" s="12" t="s">
        <v>411</v>
      </c>
      <c r="G6" s="7"/>
      <c r="H6" s="8"/>
      <c r="I6" s="21"/>
      <c r="J6" s="9">
        <f t="shared" si="0"/>
        <v>0.2</v>
      </c>
    </row>
    <row r="7" spans="1:10" ht="12.75">
      <c r="A7" s="113"/>
      <c r="B7" s="105"/>
      <c r="C7" s="18" t="s">
        <v>409</v>
      </c>
      <c r="D7" s="10"/>
      <c r="E7" s="10">
        <v>0.1</v>
      </c>
      <c r="F7" s="12" t="s">
        <v>411</v>
      </c>
      <c r="G7" s="2"/>
      <c r="H7" s="10"/>
      <c r="I7" s="21"/>
      <c r="J7" s="9">
        <f t="shared" si="0"/>
        <v>0.1</v>
      </c>
    </row>
    <row r="8" spans="1:10" ht="25.5">
      <c r="A8" s="113"/>
      <c r="B8" s="45" t="s">
        <v>52</v>
      </c>
      <c r="C8" s="12" t="s">
        <v>403</v>
      </c>
      <c r="D8" s="8">
        <v>0.7</v>
      </c>
      <c r="E8" s="8">
        <v>0.3</v>
      </c>
      <c r="F8" s="12" t="s">
        <v>404</v>
      </c>
      <c r="G8" s="7"/>
      <c r="H8" s="8"/>
      <c r="I8" s="19"/>
      <c r="J8" s="9">
        <f t="shared" si="0"/>
        <v>0.3</v>
      </c>
    </row>
    <row r="9" spans="1:10" ht="25.5">
      <c r="A9" s="113"/>
      <c r="B9" s="45" t="s">
        <v>53</v>
      </c>
      <c r="C9" s="12" t="s">
        <v>371</v>
      </c>
      <c r="D9" s="8">
        <v>0.01</v>
      </c>
      <c r="E9" s="8">
        <v>0.15</v>
      </c>
      <c r="F9" s="12" t="s">
        <v>372</v>
      </c>
      <c r="G9" s="6"/>
      <c r="H9" s="6"/>
      <c r="I9" s="6"/>
      <c r="J9" s="9">
        <f t="shared" si="0"/>
        <v>0.15</v>
      </c>
    </row>
    <row r="10" spans="1:10" ht="12.75">
      <c r="A10" s="113"/>
      <c r="B10" s="103" t="s">
        <v>54</v>
      </c>
      <c r="C10" s="69" t="s">
        <v>161</v>
      </c>
      <c r="D10" s="72">
        <v>0.3</v>
      </c>
      <c r="E10" s="72">
        <v>0.1</v>
      </c>
      <c r="F10" s="69" t="s">
        <v>162</v>
      </c>
      <c r="G10" s="6"/>
      <c r="H10" s="6"/>
      <c r="I10" s="6"/>
      <c r="J10" s="9">
        <f t="shared" si="0"/>
        <v>0.1</v>
      </c>
    </row>
    <row r="11" spans="1:10" ht="12.75">
      <c r="A11" s="113"/>
      <c r="B11" s="104"/>
      <c r="C11" s="69" t="s">
        <v>163</v>
      </c>
      <c r="D11" s="72">
        <v>0.1</v>
      </c>
      <c r="E11" s="72">
        <v>0.1</v>
      </c>
      <c r="F11" s="69" t="s">
        <v>164</v>
      </c>
      <c r="G11" s="6"/>
      <c r="H11" s="6"/>
      <c r="I11" s="6"/>
      <c r="J11" s="9">
        <f t="shared" si="0"/>
        <v>0.1</v>
      </c>
    </row>
    <row r="12" spans="1:10" ht="12.75">
      <c r="A12" s="113"/>
      <c r="B12" s="104"/>
      <c r="C12" s="69" t="s">
        <v>165</v>
      </c>
      <c r="D12" s="72">
        <v>0.1</v>
      </c>
      <c r="E12" s="72">
        <v>0.1</v>
      </c>
      <c r="F12" s="69" t="s">
        <v>166</v>
      </c>
      <c r="G12" s="6"/>
      <c r="H12" s="6"/>
      <c r="I12" s="6"/>
      <c r="J12" s="9">
        <f t="shared" si="0"/>
        <v>0.1</v>
      </c>
    </row>
    <row r="13" spans="1:10" ht="12.75">
      <c r="A13" s="113"/>
      <c r="B13" s="104"/>
      <c r="C13" s="18"/>
      <c r="D13" s="10"/>
      <c r="E13" s="10"/>
      <c r="F13" s="18"/>
      <c r="G13" s="57"/>
      <c r="H13" s="68"/>
      <c r="I13" s="6"/>
      <c r="J13" s="9">
        <f t="shared" si="0"/>
        <v>0</v>
      </c>
    </row>
    <row r="14" spans="1:10" ht="12.75">
      <c r="A14" s="113"/>
      <c r="B14" s="105"/>
      <c r="C14" s="15"/>
      <c r="D14" s="10"/>
      <c r="E14" s="10"/>
      <c r="F14" s="18"/>
      <c r="G14" s="6"/>
      <c r="H14" s="6"/>
      <c r="I14" s="6"/>
      <c r="J14" s="9">
        <f t="shared" si="0"/>
        <v>0</v>
      </c>
    </row>
    <row r="15" spans="1:10" ht="25.5">
      <c r="A15" s="113"/>
      <c r="B15" s="45" t="s">
        <v>55</v>
      </c>
      <c r="C15" s="6" t="s">
        <v>402</v>
      </c>
      <c r="D15" s="67">
        <v>0.1</v>
      </c>
      <c r="E15" s="67">
        <v>0.1</v>
      </c>
      <c r="F15" s="92" t="s">
        <v>273</v>
      </c>
      <c r="G15" s="6"/>
      <c r="H15" s="6"/>
      <c r="I15" s="6"/>
      <c r="J15" s="9">
        <f t="shared" si="0"/>
        <v>0.1</v>
      </c>
    </row>
    <row r="16" spans="1:10" ht="25.5">
      <c r="A16" s="113"/>
      <c r="B16" s="45" t="s">
        <v>56</v>
      </c>
      <c r="C16" s="69" t="s">
        <v>167</v>
      </c>
      <c r="D16" s="72">
        <v>0.1</v>
      </c>
      <c r="E16" s="72">
        <v>0.1</v>
      </c>
      <c r="F16" s="69" t="s">
        <v>168</v>
      </c>
      <c r="G16" s="6"/>
      <c r="H16" s="6"/>
      <c r="I16" s="6"/>
      <c r="J16" s="9">
        <f t="shared" si="0"/>
        <v>0.1</v>
      </c>
    </row>
    <row r="17" spans="1:10" ht="25.5">
      <c r="A17" s="113"/>
      <c r="B17" s="45" t="s">
        <v>57</v>
      </c>
      <c r="C17" s="12"/>
      <c r="D17" s="8"/>
      <c r="E17" s="8"/>
      <c r="F17" s="12"/>
      <c r="G17" s="50"/>
      <c r="H17" s="42"/>
      <c r="I17" s="50"/>
      <c r="J17" s="9">
        <f t="shared" si="0"/>
        <v>0</v>
      </c>
    </row>
    <row r="18" spans="1:10" ht="25.5">
      <c r="A18" s="114"/>
      <c r="B18" s="45" t="s">
        <v>58</v>
      </c>
      <c r="C18" s="6"/>
      <c r="D18" s="67"/>
      <c r="E18" s="67"/>
      <c r="F18" s="6"/>
      <c r="G18" s="6"/>
      <c r="H18" s="6"/>
      <c r="I18" s="6"/>
      <c r="J18" s="9">
        <f t="shared" si="0"/>
        <v>0</v>
      </c>
    </row>
    <row r="19" spans="1:10" ht="12.75">
      <c r="A19" s="51"/>
      <c r="B19" s="56"/>
      <c r="C19" s="51">
        <f>COUNTA(C3:C18)</f>
        <v>12</v>
      </c>
      <c r="D19" s="52">
        <f>SUM(D3:D18)</f>
        <v>2.71</v>
      </c>
      <c r="E19" s="52">
        <f>SUM(E3:E18)</f>
        <v>2.1500000000000004</v>
      </c>
      <c r="F19" s="51"/>
      <c r="G19" s="51">
        <f>COUNTA(G3:G18)</f>
        <v>0</v>
      </c>
      <c r="H19" s="52">
        <f>SUM(H3:H18)</f>
        <v>0</v>
      </c>
      <c r="I19" s="52"/>
      <c r="J19" s="52">
        <f>SUM(J3:J18)</f>
        <v>2.1500000000000004</v>
      </c>
    </row>
    <row r="20" ht="12.75">
      <c r="B20" s="4"/>
    </row>
    <row r="21" ht="12.75">
      <c r="B21" s="4"/>
    </row>
    <row r="22" ht="12.75">
      <c r="B22" s="4"/>
    </row>
    <row r="23" spans="2:5" ht="12.75">
      <c r="B23" s="4"/>
      <c r="D23">
        <f>_xlfn.COUNTIFS(E3:E18,"&lt;&gt;",D3:D18,"=")</f>
        <v>1</v>
      </c>
      <c r="E23" s="51">
        <f>COUNTIF(E3:E18,"=100%")</f>
        <v>0</v>
      </c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</sheetData>
  <sheetProtection/>
  <mergeCells count="4">
    <mergeCell ref="A1:J1"/>
    <mergeCell ref="A3:A18"/>
    <mergeCell ref="B3:B7"/>
    <mergeCell ref="B10:B14"/>
  </mergeCells>
  <printOptions/>
  <pageMargins left="0.15748031496062992" right="0.15748031496062992" top="0.5905511811023623" bottom="0.787401574803149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1"/>
  <sheetViews>
    <sheetView zoomScale="85" zoomScaleNormal="85" zoomScalePageLayoutView="0" workbookViewId="0" topLeftCell="A1">
      <selection activeCell="C60" sqref="C60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34.00390625" style="0" customWidth="1"/>
    <col min="4" max="4" width="8.421875" style="0" customWidth="1"/>
    <col min="5" max="5" width="10.421875" style="0" customWidth="1"/>
    <col min="6" max="6" width="40.57421875" style="0" customWidth="1"/>
    <col min="7" max="7" width="48.00390625" style="0" customWidth="1"/>
    <col min="8" max="8" width="9.57421875" style="0" customWidth="1"/>
    <col min="9" max="9" width="12.7109375" style="0" customWidth="1"/>
    <col min="10" max="10" width="10.421875" style="0" customWidth="1"/>
  </cols>
  <sheetData>
    <row r="1" spans="1:10" ht="20.25">
      <c r="A1" s="11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41.75" customHeight="1">
      <c r="A2" s="1" t="s">
        <v>0</v>
      </c>
      <c r="B2" s="2" t="s">
        <v>1</v>
      </c>
      <c r="C2" s="2" t="s">
        <v>2</v>
      </c>
      <c r="D2" s="1" t="s">
        <v>3</v>
      </c>
      <c r="E2" s="1" t="s">
        <v>132</v>
      </c>
      <c r="F2" s="2" t="s">
        <v>4</v>
      </c>
      <c r="G2" s="2" t="s">
        <v>5</v>
      </c>
      <c r="H2" s="1" t="s">
        <v>6</v>
      </c>
      <c r="I2" s="3" t="s">
        <v>7</v>
      </c>
      <c r="J2" s="1" t="s">
        <v>104</v>
      </c>
    </row>
    <row r="3" spans="1:10" ht="25.5">
      <c r="A3" s="111" t="s">
        <v>99</v>
      </c>
      <c r="B3" s="24" t="s">
        <v>59</v>
      </c>
      <c r="C3" s="12"/>
      <c r="D3" s="8"/>
      <c r="E3" s="8"/>
      <c r="F3" s="12"/>
      <c r="G3" s="20"/>
      <c r="H3" s="20"/>
      <c r="I3" s="20"/>
      <c r="J3" s="42">
        <f>E3-H3</f>
        <v>0</v>
      </c>
    </row>
    <row r="4" spans="1:10" ht="12.75">
      <c r="A4" s="112"/>
      <c r="B4" s="103" t="s">
        <v>60</v>
      </c>
      <c r="C4" s="12" t="s">
        <v>496</v>
      </c>
      <c r="D4" s="8"/>
      <c r="E4" s="8">
        <v>0.2777</v>
      </c>
      <c r="F4" s="12" t="s">
        <v>503</v>
      </c>
      <c r="G4" s="20"/>
      <c r="H4" s="20"/>
      <c r="I4" s="20"/>
      <c r="J4" s="42">
        <f aca="true" t="shared" si="0" ref="J4:J62">E4-H4</f>
        <v>0.2777</v>
      </c>
    </row>
    <row r="5" spans="1:10" ht="25.5">
      <c r="A5" s="112"/>
      <c r="B5" s="104"/>
      <c r="C5" s="12" t="s">
        <v>497</v>
      </c>
      <c r="D5" s="8"/>
      <c r="E5" s="8">
        <v>0.1111</v>
      </c>
      <c r="F5" s="12" t="s">
        <v>504</v>
      </c>
      <c r="G5" s="20"/>
      <c r="H5" s="20"/>
      <c r="I5" s="20"/>
      <c r="J5" s="42">
        <f t="shared" si="0"/>
        <v>0.1111</v>
      </c>
    </row>
    <row r="6" spans="1:10" ht="25.5">
      <c r="A6" s="112"/>
      <c r="B6" s="104"/>
      <c r="C6" s="12" t="s">
        <v>498</v>
      </c>
      <c r="D6" s="8"/>
      <c r="E6" s="8">
        <v>0.1111</v>
      </c>
      <c r="F6" s="12" t="s">
        <v>505</v>
      </c>
      <c r="G6" s="20"/>
      <c r="H6" s="20"/>
      <c r="I6" s="20"/>
      <c r="J6" s="42">
        <f t="shared" si="0"/>
        <v>0.1111</v>
      </c>
    </row>
    <row r="7" spans="1:10" ht="12.75">
      <c r="A7" s="112"/>
      <c r="B7" s="104"/>
      <c r="C7" s="12" t="s">
        <v>499</v>
      </c>
      <c r="D7" s="8"/>
      <c r="E7" s="8">
        <v>0.1</v>
      </c>
      <c r="F7" s="12" t="s">
        <v>506</v>
      </c>
      <c r="G7" s="20"/>
      <c r="H7" s="20"/>
      <c r="I7" s="20"/>
      <c r="J7" s="42">
        <f t="shared" si="0"/>
        <v>0.1</v>
      </c>
    </row>
    <row r="8" spans="1:10" ht="12.75">
      <c r="A8" s="112"/>
      <c r="B8" s="104"/>
      <c r="C8" s="12" t="s">
        <v>488</v>
      </c>
      <c r="D8" s="8"/>
      <c r="E8" s="8">
        <v>0.1</v>
      </c>
      <c r="F8" s="12" t="s">
        <v>308</v>
      </c>
      <c r="G8" s="20"/>
      <c r="H8" s="20"/>
      <c r="I8" s="20"/>
      <c r="J8" s="42">
        <f t="shared" si="0"/>
        <v>0.1</v>
      </c>
    </row>
    <row r="9" spans="1:10" ht="12.75">
      <c r="A9" s="112"/>
      <c r="B9" s="104"/>
      <c r="C9" s="12" t="s">
        <v>500</v>
      </c>
      <c r="D9" s="8"/>
      <c r="E9" s="8">
        <v>0.15</v>
      </c>
      <c r="F9" s="12" t="s">
        <v>379</v>
      </c>
      <c r="G9" s="20"/>
      <c r="H9" s="20"/>
      <c r="I9" s="20"/>
      <c r="J9" s="42">
        <f t="shared" si="0"/>
        <v>0.15</v>
      </c>
    </row>
    <row r="10" spans="1:10" ht="12.75">
      <c r="A10" s="112"/>
      <c r="B10" s="104"/>
      <c r="C10" s="12" t="s">
        <v>501</v>
      </c>
      <c r="D10" s="8"/>
      <c r="E10" s="8">
        <v>0.1</v>
      </c>
      <c r="F10" s="12" t="s">
        <v>507</v>
      </c>
      <c r="G10" s="20"/>
      <c r="H10" s="20"/>
      <c r="I10" s="20"/>
      <c r="J10" s="42">
        <f t="shared" si="0"/>
        <v>0.1</v>
      </c>
    </row>
    <row r="11" spans="1:10" ht="12.75">
      <c r="A11" s="112"/>
      <c r="B11" s="104"/>
      <c r="C11" s="12" t="s">
        <v>502</v>
      </c>
      <c r="D11" s="8"/>
      <c r="E11" s="8">
        <v>0.05</v>
      </c>
      <c r="F11" s="12" t="s">
        <v>508</v>
      </c>
      <c r="G11" s="20"/>
      <c r="H11" s="20"/>
      <c r="I11" s="20"/>
      <c r="J11" s="42">
        <f t="shared" si="0"/>
        <v>0.05</v>
      </c>
    </row>
    <row r="12" spans="1:10" ht="12.75">
      <c r="A12" s="113"/>
      <c r="B12" s="105"/>
      <c r="C12" s="95" t="s">
        <v>487</v>
      </c>
      <c r="D12" s="42"/>
      <c r="E12" s="42">
        <v>0.1</v>
      </c>
      <c r="F12" s="95" t="s">
        <v>509</v>
      </c>
      <c r="G12" s="20"/>
      <c r="H12" s="20"/>
      <c r="I12" s="20"/>
      <c r="J12" s="42">
        <f t="shared" si="0"/>
        <v>0.1</v>
      </c>
    </row>
    <row r="13" spans="1:10" ht="12.75" customHeight="1">
      <c r="A13" s="113"/>
      <c r="B13" s="103" t="s">
        <v>61</v>
      </c>
      <c r="C13" s="12" t="s">
        <v>511</v>
      </c>
      <c r="D13" s="8"/>
      <c r="E13" s="8">
        <v>0.05</v>
      </c>
      <c r="F13" s="12" t="s">
        <v>520</v>
      </c>
      <c r="G13" s="7"/>
      <c r="H13" s="8"/>
      <c r="I13" s="26"/>
      <c r="J13" s="42">
        <f t="shared" si="0"/>
        <v>0.05</v>
      </c>
    </row>
    <row r="14" spans="1:10" ht="12.75">
      <c r="A14" s="113"/>
      <c r="B14" s="104"/>
      <c r="C14" s="12" t="s">
        <v>519</v>
      </c>
      <c r="D14" s="8"/>
      <c r="E14" s="8">
        <v>0.1</v>
      </c>
      <c r="F14" s="12" t="s">
        <v>521</v>
      </c>
      <c r="G14" s="7"/>
      <c r="H14" s="8"/>
      <c r="I14" s="26"/>
      <c r="J14" s="42">
        <f t="shared" si="0"/>
        <v>0.1</v>
      </c>
    </row>
    <row r="15" spans="1:10" ht="12.75">
      <c r="A15" s="113"/>
      <c r="B15" s="105"/>
      <c r="C15" s="12"/>
      <c r="D15" s="8"/>
      <c r="E15" s="8"/>
      <c r="F15" s="12"/>
      <c r="G15" s="7"/>
      <c r="H15" s="8"/>
      <c r="I15" s="26"/>
      <c r="J15" s="42">
        <f t="shared" si="0"/>
        <v>0</v>
      </c>
    </row>
    <row r="16" spans="1:10" ht="25.5">
      <c r="A16" s="113"/>
      <c r="B16" s="24" t="s">
        <v>62</v>
      </c>
      <c r="C16" s="12"/>
      <c r="D16" s="8"/>
      <c r="E16" s="8"/>
      <c r="F16" s="12"/>
      <c r="G16" s="7"/>
      <c r="H16" s="42"/>
      <c r="I16" s="26"/>
      <c r="J16" s="42">
        <f t="shared" si="0"/>
        <v>0</v>
      </c>
    </row>
    <row r="17" spans="1:10" ht="38.25">
      <c r="A17" s="113"/>
      <c r="B17" s="24" t="s">
        <v>63</v>
      </c>
      <c r="C17" s="20"/>
      <c r="D17" s="42"/>
      <c r="E17" s="42"/>
      <c r="F17" s="20"/>
      <c r="G17" s="20"/>
      <c r="H17" s="20"/>
      <c r="I17" s="20"/>
      <c r="J17" s="42">
        <f t="shared" si="0"/>
        <v>0</v>
      </c>
    </row>
    <row r="18" spans="1:10" ht="12.75">
      <c r="A18" s="113"/>
      <c r="B18" s="103" t="s">
        <v>64</v>
      </c>
      <c r="C18" s="84" t="s">
        <v>324</v>
      </c>
      <c r="D18" s="85">
        <v>0.22</v>
      </c>
      <c r="E18" s="86">
        <v>0.22</v>
      </c>
      <c r="F18" s="84" t="s">
        <v>325</v>
      </c>
      <c r="G18" s="20"/>
      <c r="H18" s="20"/>
      <c r="I18" s="20"/>
      <c r="J18" s="42">
        <f t="shared" si="0"/>
        <v>0.22</v>
      </c>
    </row>
    <row r="19" spans="1:10" ht="12.75">
      <c r="A19" s="113"/>
      <c r="B19" s="104"/>
      <c r="C19" s="84" t="s">
        <v>326</v>
      </c>
      <c r="D19" s="85">
        <v>0.22</v>
      </c>
      <c r="E19" s="87">
        <v>0.22</v>
      </c>
      <c r="F19" s="84" t="s">
        <v>325</v>
      </c>
      <c r="G19" s="50"/>
      <c r="H19" s="42"/>
      <c r="I19" s="49"/>
      <c r="J19" s="42">
        <f t="shared" si="0"/>
        <v>0.22</v>
      </c>
    </row>
    <row r="20" spans="1:10" ht="12.75">
      <c r="A20" s="113"/>
      <c r="B20" s="104"/>
      <c r="C20" s="84" t="s">
        <v>327</v>
      </c>
      <c r="D20" s="85">
        <v>0.3</v>
      </c>
      <c r="E20" s="87">
        <v>0.1</v>
      </c>
      <c r="F20" s="84" t="s">
        <v>328</v>
      </c>
      <c r="G20" s="50"/>
      <c r="H20" s="42"/>
      <c r="I20" s="50"/>
      <c r="J20" s="42">
        <f t="shared" si="0"/>
        <v>0.1</v>
      </c>
    </row>
    <row r="21" spans="1:10" ht="12.75">
      <c r="A21" s="113"/>
      <c r="B21" s="104"/>
      <c r="C21" s="88" t="s">
        <v>329</v>
      </c>
      <c r="D21" s="89"/>
      <c r="E21" s="85">
        <v>0.05</v>
      </c>
      <c r="F21" s="88" t="s">
        <v>330</v>
      </c>
      <c r="G21" s="50"/>
      <c r="H21" s="42"/>
      <c r="I21" s="49"/>
      <c r="J21" s="42">
        <f t="shared" si="0"/>
        <v>0.05</v>
      </c>
    </row>
    <row r="22" spans="1:10" ht="12.75">
      <c r="A22" s="113"/>
      <c r="B22" s="104"/>
      <c r="C22" s="88" t="s">
        <v>331</v>
      </c>
      <c r="D22" s="89"/>
      <c r="E22" s="85">
        <v>0.3</v>
      </c>
      <c r="F22" s="88" t="s">
        <v>300</v>
      </c>
      <c r="G22" s="50"/>
      <c r="H22" s="42"/>
      <c r="I22" s="49"/>
      <c r="J22" s="42">
        <f t="shared" si="0"/>
        <v>0.3</v>
      </c>
    </row>
    <row r="23" spans="1:10" ht="12.75">
      <c r="A23" s="113"/>
      <c r="B23" s="104"/>
      <c r="C23" s="84" t="s">
        <v>332</v>
      </c>
      <c r="D23" s="85"/>
      <c r="E23" s="85">
        <v>0.1</v>
      </c>
      <c r="F23" s="84" t="s">
        <v>333</v>
      </c>
      <c r="G23" s="50"/>
      <c r="H23" s="42"/>
      <c r="I23" s="50"/>
      <c r="J23" s="42">
        <f t="shared" si="0"/>
        <v>0.1</v>
      </c>
    </row>
    <row r="24" spans="1:10" ht="12.75">
      <c r="A24" s="113"/>
      <c r="B24" s="104"/>
      <c r="C24" s="84" t="s">
        <v>334</v>
      </c>
      <c r="D24" s="85"/>
      <c r="E24" s="85">
        <v>0.05</v>
      </c>
      <c r="F24" s="84" t="s">
        <v>207</v>
      </c>
      <c r="G24" s="50"/>
      <c r="H24" s="42"/>
      <c r="I24" s="50"/>
      <c r="J24" s="42">
        <f t="shared" si="0"/>
        <v>0.05</v>
      </c>
    </row>
    <row r="25" spans="1:10" ht="12.75">
      <c r="A25" s="113"/>
      <c r="B25" s="104"/>
      <c r="C25" s="90" t="s">
        <v>335</v>
      </c>
      <c r="D25" s="87">
        <v>0.05</v>
      </c>
      <c r="E25" s="87">
        <v>0.05</v>
      </c>
      <c r="F25" s="90" t="s">
        <v>336</v>
      </c>
      <c r="G25" s="50"/>
      <c r="H25" s="42"/>
      <c r="I25" s="50"/>
      <c r="J25" s="42">
        <f t="shared" si="0"/>
        <v>0.05</v>
      </c>
    </row>
    <row r="26" spans="1:10" ht="12.75">
      <c r="A26" s="113"/>
      <c r="B26" s="104"/>
      <c r="C26" s="90" t="s">
        <v>337</v>
      </c>
      <c r="D26" s="87">
        <v>0.1</v>
      </c>
      <c r="E26" s="87">
        <v>0.1</v>
      </c>
      <c r="F26" s="90" t="s">
        <v>338</v>
      </c>
      <c r="G26" s="50"/>
      <c r="H26" s="42"/>
      <c r="I26" s="49"/>
      <c r="J26" s="42">
        <f t="shared" si="0"/>
        <v>0.1</v>
      </c>
    </row>
    <row r="27" spans="1:10" ht="12.75">
      <c r="A27" s="113"/>
      <c r="B27" s="105"/>
      <c r="C27" s="18"/>
      <c r="D27" s="10"/>
      <c r="E27" s="10"/>
      <c r="F27" s="18"/>
      <c r="G27" s="50"/>
      <c r="H27" s="42"/>
      <c r="I27" s="49"/>
      <c r="J27" s="42">
        <f t="shared" si="0"/>
        <v>0</v>
      </c>
    </row>
    <row r="28" spans="1:10" ht="12.75">
      <c r="A28" s="113"/>
      <c r="B28" s="103" t="s">
        <v>65</v>
      </c>
      <c r="C28" s="14" t="s">
        <v>486</v>
      </c>
      <c r="D28" s="8"/>
      <c r="E28" s="8">
        <v>0.1111</v>
      </c>
      <c r="F28" s="14" t="s">
        <v>490</v>
      </c>
      <c r="G28" s="7"/>
      <c r="H28" s="8"/>
      <c r="I28" s="16"/>
      <c r="J28" s="42">
        <f t="shared" si="0"/>
        <v>0.1111</v>
      </c>
    </row>
    <row r="29" spans="1:10" ht="12.75">
      <c r="A29" s="113"/>
      <c r="B29" s="104"/>
      <c r="C29" s="14" t="s">
        <v>487</v>
      </c>
      <c r="D29" s="10"/>
      <c r="E29" s="10">
        <v>0.1</v>
      </c>
      <c r="F29" s="48" t="s">
        <v>491</v>
      </c>
      <c r="G29" s="2"/>
      <c r="H29" s="10"/>
      <c r="I29" s="17"/>
      <c r="J29" s="42">
        <f t="shared" si="0"/>
        <v>0.1</v>
      </c>
    </row>
    <row r="30" spans="1:10" ht="12.75">
      <c r="A30" s="113"/>
      <c r="B30" s="104"/>
      <c r="C30" s="14" t="s">
        <v>488</v>
      </c>
      <c r="D30" s="10"/>
      <c r="E30" s="10">
        <v>0.05</v>
      </c>
      <c r="F30" s="48" t="s">
        <v>341</v>
      </c>
      <c r="G30" s="2"/>
      <c r="H30" s="10"/>
      <c r="I30" s="17"/>
      <c r="J30" s="42">
        <f t="shared" si="0"/>
        <v>0.05</v>
      </c>
    </row>
    <row r="31" spans="1:10" ht="12.75">
      <c r="A31" s="113"/>
      <c r="B31" s="104"/>
      <c r="C31" s="14" t="s">
        <v>489</v>
      </c>
      <c r="D31" s="10"/>
      <c r="E31" s="10">
        <v>0.15</v>
      </c>
      <c r="F31" s="48" t="s">
        <v>306</v>
      </c>
      <c r="G31" s="2"/>
      <c r="H31" s="10"/>
      <c r="I31" s="27"/>
      <c r="J31" s="42">
        <f t="shared" si="0"/>
        <v>0.15</v>
      </c>
    </row>
    <row r="32" spans="1:10" ht="12.75">
      <c r="A32" s="113"/>
      <c r="B32" s="105"/>
      <c r="C32" s="6"/>
      <c r="D32" s="6"/>
      <c r="E32" s="42"/>
      <c r="F32" s="6"/>
      <c r="G32" s="2"/>
      <c r="H32" s="10"/>
      <c r="I32" s="44"/>
      <c r="J32" s="42">
        <f t="shared" si="0"/>
        <v>0</v>
      </c>
    </row>
    <row r="33" spans="1:10" ht="25.5">
      <c r="A33" s="113"/>
      <c r="B33" s="24" t="s">
        <v>66</v>
      </c>
      <c r="C33" s="20"/>
      <c r="D33" s="20"/>
      <c r="E33" s="20"/>
      <c r="F33" s="20"/>
      <c r="G33" s="20"/>
      <c r="H33" s="20"/>
      <c r="I33" s="20"/>
      <c r="J33" s="42">
        <f t="shared" si="0"/>
        <v>0</v>
      </c>
    </row>
    <row r="34" spans="1:10" ht="12.75">
      <c r="A34" s="113"/>
      <c r="B34" s="103" t="s">
        <v>67</v>
      </c>
      <c r="C34" s="13" t="s">
        <v>510</v>
      </c>
      <c r="D34" s="8">
        <v>0.39</v>
      </c>
      <c r="E34" s="8">
        <v>0.39</v>
      </c>
      <c r="F34" s="13" t="s">
        <v>310</v>
      </c>
      <c r="G34" s="7"/>
      <c r="H34" s="8"/>
      <c r="I34" s="43"/>
      <c r="J34" s="42">
        <f t="shared" si="0"/>
        <v>0.39</v>
      </c>
    </row>
    <row r="35" spans="1:10" ht="12.75">
      <c r="A35" s="113"/>
      <c r="B35" s="104"/>
      <c r="C35" s="13" t="s">
        <v>511</v>
      </c>
      <c r="D35" s="8">
        <v>0.35</v>
      </c>
      <c r="E35" s="8">
        <v>0.45</v>
      </c>
      <c r="F35" s="13" t="s">
        <v>516</v>
      </c>
      <c r="G35" s="7"/>
      <c r="H35" s="8"/>
      <c r="I35" s="43"/>
      <c r="J35" s="42">
        <f t="shared" si="0"/>
        <v>0.45</v>
      </c>
    </row>
    <row r="36" spans="1:10" ht="12.75">
      <c r="A36" s="113"/>
      <c r="B36" s="104"/>
      <c r="C36" s="13" t="s">
        <v>512</v>
      </c>
      <c r="D36" s="8">
        <v>0.25</v>
      </c>
      <c r="E36" s="8">
        <v>0.25</v>
      </c>
      <c r="F36" s="13" t="s">
        <v>517</v>
      </c>
      <c r="G36" s="7"/>
      <c r="H36" s="8"/>
      <c r="I36" s="44"/>
      <c r="J36" s="42">
        <f t="shared" si="0"/>
        <v>0.25</v>
      </c>
    </row>
    <row r="37" spans="1:10" ht="12.75">
      <c r="A37" s="113"/>
      <c r="B37" s="104"/>
      <c r="C37" s="14" t="s">
        <v>513</v>
      </c>
      <c r="D37" s="10">
        <v>0.4</v>
      </c>
      <c r="E37" s="10">
        <v>0.4</v>
      </c>
      <c r="F37" s="14" t="s">
        <v>207</v>
      </c>
      <c r="G37" s="11"/>
      <c r="H37" s="10"/>
      <c r="I37" s="44"/>
      <c r="J37" s="42">
        <f t="shared" si="0"/>
        <v>0.4</v>
      </c>
    </row>
    <row r="38" spans="1:10" ht="12.75">
      <c r="A38" s="113"/>
      <c r="B38" s="104"/>
      <c r="C38" s="15" t="s">
        <v>514</v>
      </c>
      <c r="D38" s="10">
        <v>0.1</v>
      </c>
      <c r="E38" s="10">
        <v>0.1</v>
      </c>
      <c r="F38" s="14" t="s">
        <v>518</v>
      </c>
      <c r="G38" s="2"/>
      <c r="H38" s="10"/>
      <c r="I38" s="44"/>
      <c r="J38" s="42">
        <f t="shared" si="0"/>
        <v>0.1</v>
      </c>
    </row>
    <row r="39" spans="1:10" ht="12.75">
      <c r="A39" s="113"/>
      <c r="B39" s="104"/>
      <c r="C39" s="14" t="s">
        <v>515</v>
      </c>
      <c r="D39" s="10">
        <v>0.22</v>
      </c>
      <c r="E39" s="10">
        <v>0.22</v>
      </c>
      <c r="F39" s="14" t="s">
        <v>217</v>
      </c>
      <c r="G39" s="2"/>
      <c r="H39" s="10"/>
      <c r="I39" s="44"/>
      <c r="J39" s="42">
        <f t="shared" si="0"/>
        <v>0.22</v>
      </c>
    </row>
    <row r="40" spans="1:10" ht="12.75">
      <c r="A40" s="113"/>
      <c r="B40" s="104"/>
      <c r="C40" s="14" t="s">
        <v>118</v>
      </c>
      <c r="D40" s="10"/>
      <c r="E40" s="10">
        <v>0.05</v>
      </c>
      <c r="F40" s="14" t="s">
        <v>300</v>
      </c>
      <c r="G40" s="2"/>
      <c r="H40" s="10"/>
      <c r="I40" s="44"/>
      <c r="J40" s="42">
        <f t="shared" si="0"/>
        <v>0.05</v>
      </c>
    </row>
    <row r="41" spans="1:10" ht="12.75">
      <c r="A41" s="113"/>
      <c r="B41" s="104"/>
      <c r="C41" s="14"/>
      <c r="D41" s="10"/>
      <c r="E41" s="10"/>
      <c r="F41" s="14"/>
      <c r="G41" s="2"/>
      <c r="H41" s="10"/>
      <c r="I41" s="44"/>
      <c r="J41" s="42">
        <f t="shared" si="0"/>
        <v>0</v>
      </c>
    </row>
    <row r="42" spans="1:10" ht="12.75">
      <c r="A42" s="113"/>
      <c r="B42" s="105"/>
      <c r="C42" s="14"/>
      <c r="D42" s="10"/>
      <c r="E42" s="10"/>
      <c r="F42" s="14"/>
      <c r="G42" s="2"/>
      <c r="H42" s="10"/>
      <c r="I42" s="43"/>
      <c r="J42" s="42">
        <f t="shared" si="0"/>
        <v>0</v>
      </c>
    </row>
    <row r="43" spans="1:10" ht="25.5">
      <c r="A43" s="113"/>
      <c r="B43" s="103" t="s">
        <v>68</v>
      </c>
      <c r="C43" s="13" t="s">
        <v>492</v>
      </c>
      <c r="D43" s="8">
        <v>0.1</v>
      </c>
      <c r="E43" s="8">
        <v>0.1</v>
      </c>
      <c r="F43" s="13" t="s">
        <v>494</v>
      </c>
      <c r="G43" s="2"/>
      <c r="H43" s="10"/>
      <c r="I43" s="43"/>
      <c r="J43" s="42">
        <f t="shared" si="0"/>
        <v>0.1</v>
      </c>
    </row>
    <row r="44" spans="1:10" ht="25.5">
      <c r="A44" s="113"/>
      <c r="B44" s="105"/>
      <c r="C44" s="12" t="s">
        <v>493</v>
      </c>
      <c r="D44" s="8"/>
      <c r="E44" s="8">
        <v>0.25</v>
      </c>
      <c r="F44" s="12" t="s">
        <v>495</v>
      </c>
      <c r="G44" s="20"/>
      <c r="H44" s="20"/>
      <c r="I44" s="20"/>
      <c r="J44" s="42">
        <f t="shared" si="0"/>
        <v>0.25</v>
      </c>
    </row>
    <row r="45" spans="1:10" ht="12.75">
      <c r="A45" s="113"/>
      <c r="B45" s="103" t="s">
        <v>69</v>
      </c>
      <c r="C45" s="69" t="s">
        <v>116</v>
      </c>
      <c r="D45" s="72"/>
      <c r="E45" s="72">
        <v>0.1</v>
      </c>
      <c r="F45" s="69" t="s">
        <v>117</v>
      </c>
      <c r="G45" s="7"/>
      <c r="H45" s="8"/>
      <c r="I45" s="43"/>
      <c r="J45" s="42">
        <f t="shared" si="0"/>
        <v>0.1</v>
      </c>
    </row>
    <row r="46" spans="1:10" ht="12.75">
      <c r="A46" s="113"/>
      <c r="B46" s="104"/>
      <c r="C46" s="69" t="s">
        <v>118</v>
      </c>
      <c r="D46" s="72">
        <v>0.15</v>
      </c>
      <c r="E46" s="72">
        <v>0.35</v>
      </c>
      <c r="F46" s="69" t="s">
        <v>119</v>
      </c>
      <c r="G46" s="7"/>
      <c r="H46" s="8"/>
      <c r="I46" s="43"/>
      <c r="J46" s="42">
        <f t="shared" si="0"/>
        <v>0.35</v>
      </c>
    </row>
    <row r="47" spans="1:10" ht="12.75">
      <c r="A47" s="113"/>
      <c r="B47" s="104"/>
      <c r="C47" s="74"/>
      <c r="D47" s="72"/>
      <c r="E47" s="72"/>
      <c r="F47" s="74"/>
      <c r="G47" s="7"/>
      <c r="H47" s="8"/>
      <c r="I47" s="43"/>
      <c r="J47" s="42">
        <f t="shared" si="0"/>
        <v>0</v>
      </c>
    </row>
    <row r="48" spans="1:10" ht="25.5">
      <c r="A48" s="113"/>
      <c r="B48" s="24" t="s">
        <v>70</v>
      </c>
      <c r="C48" s="20"/>
      <c r="D48" s="20"/>
      <c r="E48" s="20"/>
      <c r="F48" s="20"/>
      <c r="G48" s="20"/>
      <c r="H48" s="20"/>
      <c r="I48" s="20"/>
      <c r="J48" s="42">
        <f t="shared" si="0"/>
        <v>0</v>
      </c>
    </row>
    <row r="49" spans="1:10" ht="12.75">
      <c r="A49" s="113"/>
      <c r="B49" s="103" t="s">
        <v>71</v>
      </c>
      <c r="C49" s="69" t="s">
        <v>183</v>
      </c>
      <c r="D49" s="72"/>
      <c r="E49" s="72">
        <v>0.1</v>
      </c>
      <c r="F49" s="69" t="s">
        <v>184</v>
      </c>
      <c r="G49" s="20"/>
      <c r="H49" s="20"/>
      <c r="I49" s="20"/>
      <c r="J49" s="42">
        <f t="shared" si="0"/>
        <v>0.1</v>
      </c>
    </row>
    <row r="50" spans="1:10" ht="12.75">
      <c r="A50" s="113"/>
      <c r="B50" s="105"/>
      <c r="C50" s="12"/>
      <c r="D50" s="8"/>
      <c r="E50" s="8"/>
      <c r="F50" s="12"/>
      <c r="G50" s="20"/>
      <c r="H50" s="20"/>
      <c r="I50" s="20"/>
      <c r="J50" s="42">
        <f t="shared" si="0"/>
        <v>0</v>
      </c>
    </row>
    <row r="51" spans="1:10" ht="12.75">
      <c r="A51" s="113"/>
      <c r="B51" s="103" t="s">
        <v>72</v>
      </c>
      <c r="C51" s="13"/>
      <c r="D51" s="8"/>
      <c r="E51" s="8"/>
      <c r="F51" s="13"/>
      <c r="G51" s="7"/>
      <c r="H51" s="8"/>
      <c r="I51" s="43"/>
      <c r="J51" s="42">
        <f t="shared" si="0"/>
        <v>0</v>
      </c>
    </row>
    <row r="52" spans="1:10" ht="12.75">
      <c r="A52" s="113"/>
      <c r="B52" s="104"/>
      <c r="C52" s="13"/>
      <c r="D52" s="8"/>
      <c r="E52" s="8"/>
      <c r="F52" s="13"/>
      <c r="G52" s="7"/>
      <c r="H52" s="8"/>
      <c r="I52" s="43"/>
      <c r="J52" s="42">
        <f t="shared" si="0"/>
        <v>0</v>
      </c>
    </row>
    <row r="53" spans="1:10" ht="12.75">
      <c r="A53" s="113"/>
      <c r="B53" s="104"/>
      <c r="C53" s="13"/>
      <c r="D53" s="8"/>
      <c r="E53" s="8"/>
      <c r="F53" s="13"/>
      <c r="G53" s="7"/>
      <c r="H53" s="8"/>
      <c r="I53" s="44"/>
      <c r="J53" s="42">
        <f t="shared" si="0"/>
        <v>0</v>
      </c>
    </row>
    <row r="54" spans="1:10" ht="12.75">
      <c r="A54" s="113"/>
      <c r="B54" s="105"/>
      <c r="C54" s="15"/>
      <c r="D54" s="10"/>
      <c r="E54" s="10"/>
      <c r="F54" s="14"/>
      <c r="G54" s="2"/>
      <c r="H54" s="10"/>
      <c r="I54" s="44"/>
      <c r="J54" s="42">
        <f t="shared" si="0"/>
        <v>0</v>
      </c>
    </row>
    <row r="55" spans="1:10" ht="12.75">
      <c r="A55" s="113"/>
      <c r="B55" s="103" t="s">
        <v>73</v>
      </c>
      <c r="C55" s="12" t="s">
        <v>587</v>
      </c>
      <c r="D55" s="8"/>
      <c r="E55" s="8">
        <v>0.2</v>
      </c>
      <c r="F55" s="12" t="s">
        <v>588</v>
      </c>
      <c r="G55" s="2"/>
      <c r="H55" s="10"/>
      <c r="I55" s="44"/>
      <c r="J55" s="42">
        <f t="shared" si="0"/>
        <v>0.2</v>
      </c>
    </row>
    <row r="56" spans="1:10" ht="25.5">
      <c r="A56" s="113"/>
      <c r="B56" s="104"/>
      <c r="C56" s="12" t="s">
        <v>589</v>
      </c>
      <c r="D56" s="8"/>
      <c r="E56" s="8">
        <v>0.15</v>
      </c>
      <c r="F56" s="12" t="s">
        <v>590</v>
      </c>
      <c r="G56" s="2"/>
      <c r="H56" s="10"/>
      <c r="I56" s="44"/>
      <c r="J56" s="42">
        <f t="shared" si="0"/>
        <v>0.15</v>
      </c>
    </row>
    <row r="57" spans="1:10" ht="12.75">
      <c r="A57" s="113"/>
      <c r="B57" s="104"/>
      <c r="C57" s="12" t="s">
        <v>591</v>
      </c>
      <c r="D57" s="8"/>
      <c r="E57" s="8">
        <v>0.1</v>
      </c>
      <c r="F57" s="12" t="s">
        <v>592</v>
      </c>
      <c r="G57" s="2"/>
      <c r="H57" s="10"/>
      <c r="I57" s="44"/>
      <c r="J57" s="42">
        <f t="shared" si="0"/>
        <v>0.1</v>
      </c>
    </row>
    <row r="58" spans="1:10" ht="12.75">
      <c r="A58" s="113"/>
      <c r="B58" s="105"/>
      <c r="C58" s="18" t="s">
        <v>593</v>
      </c>
      <c r="D58" s="10"/>
      <c r="E58" s="10">
        <v>0.1</v>
      </c>
      <c r="F58" s="18" t="s">
        <v>594</v>
      </c>
      <c r="G58" s="20"/>
      <c r="H58" s="20"/>
      <c r="I58" s="20"/>
      <c r="J58" s="42">
        <f t="shared" si="0"/>
        <v>0.1</v>
      </c>
    </row>
    <row r="59" spans="1:10" ht="25.5">
      <c r="A59" s="113"/>
      <c r="B59" s="103" t="s">
        <v>74</v>
      </c>
      <c r="C59" s="12" t="s">
        <v>615</v>
      </c>
      <c r="D59" s="8"/>
      <c r="E59" s="8">
        <v>0.2</v>
      </c>
      <c r="F59" s="12" t="s">
        <v>616</v>
      </c>
      <c r="G59" s="7"/>
      <c r="H59" s="8"/>
      <c r="I59" s="26"/>
      <c r="J59" s="42">
        <f t="shared" si="0"/>
        <v>0.2</v>
      </c>
    </row>
    <row r="60" spans="1:10" ht="12.75">
      <c r="A60" s="113"/>
      <c r="B60" s="104"/>
      <c r="C60" s="13"/>
      <c r="D60" s="8"/>
      <c r="E60" s="8"/>
      <c r="F60" s="13"/>
      <c r="G60" s="7"/>
      <c r="H60" s="8"/>
      <c r="I60" s="26"/>
      <c r="J60" s="42">
        <f t="shared" si="0"/>
        <v>0</v>
      </c>
    </row>
    <row r="61" spans="1:10" ht="12.75">
      <c r="A61" s="113"/>
      <c r="B61" s="105"/>
      <c r="C61" s="13"/>
      <c r="D61" s="8"/>
      <c r="E61" s="8"/>
      <c r="F61" s="13"/>
      <c r="G61" s="7"/>
      <c r="H61" s="8"/>
      <c r="I61" s="27"/>
      <c r="J61" s="42">
        <f t="shared" si="0"/>
        <v>0</v>
      </c>
    </row>
    <row r="62" spans="1:10" ht="25.5">
      <c r="A62" s="114"/>
      <c r="B62" s="24" t="s">
        <v>75</v>
      </c>
      <c r="C62" s="20"/>
      <c r="D62" s="20"/>
      <c r="E62" s="20"/>
      <c r="F62" s="20"/>
      <c r="G62" s="20"/>
      <c r="H62" s="20"/>
      <c r="I62" s="20"/>
      <c r="J62" s="42">
        <f t="shared" si="0"/>
        <v>0</v>
      </c>
    </row>
    <row r="63" spans="1:10" ht="12.75">
      <c r="A63" s="51"/>
      <c r="B63" s="56"/>
      <c r="C63" s="51">
        <f>COUNTA(C3:C62)</f>
        <v>41</v>
      </c>
      <c r="D63" s="52">
        <f>SUM(D3:D62)</f>
        <v>2.85</v>
      </c>
      <c r="E63" s="52">
        <f>SUM(E3:E62)</f>
        <v>6.360999999999998</v>
      </c>
      <c r="F63" s="51"/>
      <c r="G63" s="51">
        <f>COUNTA(G3:G62)</f>
        <v>0</v>
      </c>
      <c r="H63" s="52">
        <f>SUM(H3:H62)</f>
        <v>0</v>
      </c>
      <c r="I63" s="52"/>
      <c r="J63" s="52">
        <f>SUM(J3:J62)</f>
        <v>6.360999999999998</v>
      </c>
    </row>
    <row r="64" ht="12.75">
      <c r="B64" s="4"/>
    </row>
    <row r="65" ht="12.75">
      <c r="B65" s="4"/>
    </row>
    <row r="66" spans="2:5" ht="12.75">
      <c r="B66" s="4"/>
      <c r="D66">
        <f>_xlfn.COUNTIFS(E3:E62,"&lt;&gt;",D3:D62,"=")</f>
        <v>28</v>
      </c>
      <c r="E66" s="51">
        <f>COUNTIF(E3:E62,"=100%")</f>
        <v>0</v>
      </c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</sheetData>
  <sheetProtection/>
  <mergeCells count="13">
    <mergeCell ref="B4:B12"/>
    <mergeCell ref="A1:J1"/>
    <mergeCell ref="A3:A62"/>
    <mergeCell ref="B45:B47"/>
    <mergeCell ref="B49:B50"/>
    <mergeCell ref="B59:B61"/>
    <mergeCell ref="B18:B27"/>
    <mergeCell ref="B13:B15"/>
    <mergeCell ref="B34:B42"/>
    <mergeCell ref="B55:B58"/>
    <mergeCell ref="B28:B32"/>
    <mergeCell ref="B51:B54"/>
    <mergeCell ref="B43:B44"/>
  </mergeCells>
  <printOptions/>
  <pageMargins left="0.15748031496062992" right="0.15748031496062992" top="0.5905511811023623" bottom="0.7874015748031497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3"/>
  <sheetViews>
    <sheetView zoomScale="85" zoomScaleNormal="85" zoomScalePageLayoutView="0" workbookViewId="0" topLeftCell="A1">
      <selection activeCell="C29" sqref="C29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34.00390625" style="0" customWidth="1"/>
    <col min="4" max="4" width="8.421875" style="0" customWidth="1"/>
    <col min="5" max="5" width="10.421875" style="0" customWidth="1"/>
    <col min="6" max="6" width="40.57421875" style="0" customWidth="1"/>
    <col min="7" max="7" width="48.00390625" style="0" customWidth="1"/>
    <col min="8" max="8" width="7.28125" style="0" customWidth="1"/>
    <col min="9" max="9" width="12.7109375" style="0" customWidth="1"/>
    <col min="10" max="10" width="10.421875" style="0" customWidth="1"/>
  </cols>
  <sheetData>
    <row r="1" spans="1:10" ht="20.25">
      <c r="A1" s="11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41.75" customHeight="1">
      <c r="A2" s="1" t="s">
        <v>0</v>
      </c>
      <c r="B2" s="2" t="s">
        <v>1</v>
      </c>
      <c r="C2" s="2" t="s">
        <v>2</v>
      </c>
      <c r="D2" s="1" t="s">
        <v>3</v>
      </c>
      <c r="E2" s="1" t="s">
        <v>132</v>
      </c>
      <c r="F2" s="2" t="s">
        <v>4</v>
      </c>
      <c r="G2" s="2" t="s">
        <v>5</v>
      </c>
      <c r="H2" s="1" t="s">
        <v>6</v>
      </c>
      <c r="I2" s="3" t="s">
        <v>7</v>
      </c>
      <c r="J2" s="1" t="s">
        <v>104</v>
      </c>
    </row>
    <row r="3" spans="1:10" ht="12.75">
      <c r="A3" s="111" t="s">
        <v>100</v>
      </c>
      <c r="B3" s="103" t="s">
        <v>76</v>
      </c>
      <c r="C3" s="13" t="s">
        <v>254</v>
      </c>
      <c r="D3" s="8">
        <v>0.3</v>
      </c>
      <c r="E3" s="8">
        <v>0.4</v>
      </c>
      <c r="F3" s="13" t="s">
        <v>255</v>
      </c>
      <c r="G3" s="6"/>
      <c r="H3" s="6"/>
      <c r="I3" s="6"/>
      <c r="J3" s="42">
        <f>E3-H3</f>
        <v>0.4</v>
      </c>
    </row>
    <row r="4" spans="1:10" ht="12.75">
      <c r="A4" s="112"/>
      <c r="B4" s="104"/>
      <c r="C4" s="13" t="s">
        <v>256</v>
      </c>
      <c r="D4" s="8">
        <v>0.05</v>
      </c>
      <c r="E4" s="8">
        <v>0.1</v>
      </c>
      <c r="F4" s="13" t="s">
        <v>257</v>
      </c>
      <c r="G4" s="6"/>
      <c r="H4" s="6"/>
      <c r="I4" s="6"/>
      <c r="J4" s="42">
        <f aca="true" t="shared" si="0" ref="J4:J36">E4-H4</f>
        <v>0.1</v>
      </c>
    </row>
    <row r="5" spans="1:10" ht="12.75">
      <c r="A5" s="112"/>
      <c r="B5" s="104"/>
      <c r="C5" s="13" t="s">
        <v>258</v>
      </c>
      <c r="D5" s="8">
        <v>0.05</v>
      </c>
      <c r="E5" s="8">
        <v>0.1</v>
      </c>
      <c r="F5" s="13" t="s">
        <v>259</v>
      </c>
      <c r="G5" s="6"/>
      <c r="H5" s="6"/>
      <c r="I5" s="6"/>
      <c r="J5" s="42">
        <f t="shared" si="0"/>
        <v>0.1</v>
      </c>
    </row>
    <row r="6" spans="1:10" ht="12.75">
      <c r="A6" s="112"/>
      <c r="B6" s="104"/>
      <c r="C6" s="14" t="s">
        <v>260</v>
      </c>
      <c r="D6" s="10">
        <v>0.1</v>
      </c>
      <c r="E6" s="10">
        <v>0.1</v>
      </c>
      <c r="F6" s="14" t="s">
        <v>261</v>
      </c>
      <c r="G6" s="6"/>
      <c r="H6" s="6"/>
      <c r="I6" s="6"/>
      <c r="J6" s="42">
        <f t="shared" si="0"/>
        <v>0.1</v>
      </c>
    </row>
    <row r="7" spans="1:10" ht="12.75">
      <c r="A7" s="112"/>
      <c r="B7" s="104"/>
      <c r="C7" s="15" t="s">
        <v>262</v>
      </c>
      <c r="D7" s="10">
        <v>0.1</v>
      </c>
      <c r="E7" s="10">
        <v>0.1</v>
      </c>
      <c r="F7" s="14" t="s">
        <v>263</v>
      </c>
      <c r="G7" s="6"/>
      <c r="H7" s="6"/>
      <c r="I7" s="6"/>
      <c r="J7" s="42">
        <f t="shared" si="0"/>
        <v>0.1</v>
      </c>
    </row>
    <row r="8" spans="1:10" ht="12.75">
      <c r="A8" s="112"/>
      <c r="B8" s="104"/>
      <c r="C8" s="14" t="s">
        <v>264</v>
      </c>
      <c r="D8" s="10">
        <v>0.1</v>
      </c>
      <c r="E8" s="10">
        <v>0.2</v>
      </c>
      <c r="F8" s="14" t="s">
        <v>265</v>
      </c>
      <c r="G8" s="6"/>
      <c r="H8" s="6"/>
      <c r="I8" s="6"/>
      <c r="J8" s="42">
        <f t="shared" si="0"/>
        <v>0.2</v>
      </c>
    </row>
    <row r="9" spans="1:10" ht="12.75">
      <c r="A9" s="112"/>
      <c r="B9" s="104"/>
      <c r="C9" s="14" t="s">
        <v>266</v>
      </c>
      <c r="D9" s="10"/>
      <c r="E9" s="10">
        <v>0.1</v>
      </c>
      <c r="F9" s="14" t="s">
        <v>267</v>
      </c>
      <c r="G9" s="6"/>
      <c r="H9" s="6"/>
      <c r="I9" s="6"/>
      <c r="J9" s="42">
        <f t="shared" si="0"/>
        <v>0.1</v>
      </c>
    </row>
    <row r="10" spans="1:10" ht="12.75">
      <c r="A10" s="112"/>
      <c r="B10" s="104"/>
      <c r="C10" s="14" t="s">
        <v>268</v>
      </c>
      <c r="D10" s="10"/>
      <c r="E10" s="10">
        <v>0.05</v>
      </c>
      <c r="F10" s="14" t="s">
        <v>269</v>
      </c>
      <c r="G10" s="6"/>
      <c r="H10" s="6"/>
      <c r="I10" s="6"/>
      <c r="J10" s="42">
        <f t="shared" si="0"/>
        <v>0.05</v>
      </c>
    </row>
    <row r="11" spans="1:10" ht="12.75">
      <c r="A11" s="112"/>
      <c r="B11" s="104"/>
      <c r="C11" s="14" t="s">
        <v>270</v>
      </c>
      <c r="D11" s="10"/>
      <c r="E11" s="10">
        <v>0.05</v>
      </c>
      <c r="F11" s="14" t="s">
        <v>269</v>
      </c>
      <c r="G11" s="6"/>
      <c r="H11" s="6"/>
      <c r="I11" s="6"/>
      <c r="J11" s="42">
        <f t="shared" si="0"/>
        <v>0.05</v>
      </c>
    </row>
    <row r="12" spans="1:10" ht="12.75">
      <c r="A12" s="112"/>
      <c r="B12" s="104"/>
      <c r="C12" s="14" t="s">
        <v>271</v>
      </c>
      <c r="D12" s="10"/>
      <c r="E12" s="10">
        <v>0.05</v>
      </c>
      <c r="F12" s="14" t="s">
        <v>269</v>
      </c>
      <c r="G12" s="6"/>
      <c r="H12" s="6"/>
      <c r="I12" s="6"/>
      <c r="J12" s="42">
        <f t="shared" si="0"/>
        <v>0.05</v>
      </c>
    </row>
    <row r="13" spans="1:10" ht="12.75">
      <c r="A13" s="112"/>
      <c r="B13" s="104"/>
      <c r="C13" s="14" t="s">
        <v>272</v>
      </c>
      <c r="D13" s="10"/>
      <c r="E13" s="10">
        <v>0.15</v>
      </c>
      <c r="F13" s="14" t="s">
        <v>273</v>
      </c>
      <c r="G13" s="6"/>
      <c r="H13" s="6"/>
      <c r="I13" s="6"/>
      <c r="J13" s="42">
        <f t="shared" si="0"/>
        <v>0.15</v>
      </c>
    </row>
    <row r="14" spans="1:10" ht="12.75">
      <c r="A14" s="112"/>
      <c r="B14" s="104"/>
      <c r="C14" s="14" t="s">
        <v>274</v>
      </c>
      <c r="D14" s="10"/>
      <c r="E14" s="10">
        <v>0.05</v>
      </c>
      <c r="F14" s="14" t="s">
        <v>275</v>
      </c>
      <c r="G14" s="6"/>
      <c r="H14" s="6"/>
      <c r="I14" s="6"/>
      <c r="J14" s="42">
        <f t="shared" si="0"/>
        <v>0.05</v>
      </c>
    </row>
    <row r="15" spans="1:10" ht="12.75">
      <c r="A15" s="113"/>
      <c r="B15" s="103" t="s">
        <v>77</v>
      </c>
      <c r="C15" s="76" t="s">
        <v>122</v>
      </c>
      <c r="D15" s="77">
        <v>0.1</v>
      </c>
      <c r="E15" s="77">
        <v>0.1</v>
      </c>
      <c r="F15" s="76" t="s">
        <v>123</v>
      </c>
      <c r="G15" s="6"/>
      <c r="H15" s="6"/>
      <c r="I15" s="6"/>
      <c r="J15" s="42">
        <f t="shared" si="0"/>
        <v>0.1</v>
      </c>
    </row>
    <row r="16" spans="1:10" ht="25.5">
      <c r="A16" s="113"/>
      <c r="B16" s="104"/>
      <c r="C16" s="76" t="s">
        <v>124</v>
      </c>
      <c r="D16" s="77">
        <v>0.2</v>
      </c>
      <c r="E16" s="77">
        <v>0.2</v>
      </c>
      <c r="F16" s="76" t="s">
        <v>125</v>
      </c>
      <c r="G16" s="6"/>
      <c r="H16" s="6"/>
      <c r="I16" s="6"/>
      <c r="J16" s="42">
        <f t="shared" si="0"/>
        <v>0.2</v>
      </c>
    </row>
    <row r="17" spans="1:10" ht="12.75">
      <c r="A17" s="113"/>
      <c r="B17" s="104"/>
      <c r="C17" s="71" t="s">
        <v>129</v>
      </c>
      <c r="D17" s="77"/>
      <c r="E17" s="77">
        <v>1</v>
      </c>
      <c r="F17" s="71" t="s">
        <v>126</v>
      </c>
      <c r="G17" s="6"/>
      <c r="H17" s="6"/>
      <c r="I17" s="6"/>
      <c r="J17" s="42">
        <f t="shared" si="0"/>
        <v>1</v>
      </c>
    </row>
    <row r="18" spans="1:10" ht="12.75">
      <c r="A18" s="113"/>
      <c r="B18" s="105"/>
      <c r="C18" s="71" t="s">
        <v>127</v>
      </c>
      <c r="D18" s="78"/>
      <c r="E18" s="78">
        <v>0.1</v>
      </c>
      <c r="F18" s="71" t="s">
        <v>128</v>
      </c>
      <c r="G18" s="6"/>
      <c r="H18" s="6"/>
      <c r="I18" s="6"/>
      <c r="J18" s="42">
        <f t="shared" si="0"/>
        <v>0.1</v>
      </c>
    </row>
    <row r="19" spans="1:10" ht="25.5">
      <c r="A19" s="113"/>
      <c r="B19" s="103" t="s">
        <v>78</v>
      </c>
      <c r="C19" s="76" t="s">
        <v>272</v>
      </c>
      <c r="D19" s="77">
        <v>0.005</v>
      </c>
      <c r="E19" s="77">
        <v>0.4</v>
      </c>
      <c r="F19" s="76" t="s">
        <v>485</v>
      </c>
      <c r="G19" s="6"/>
      <c r="H19" s="6"/>
      <c r="I19" s="6"/>
      <c r="J19" s="42">
        <f t="shared" si="0"/>
        <v>0.4</v>
      </c>
    </row>
    <row r="20" spans="1:10" ht="38.25" customHeight="1">
      <c r="A20" s="113"/>
      <c r="B20" s="105"/>
      <c r="C20" s="74" t="s">
        <v>120</v>
      </c>
      <c r="D20" s="72">
        <v>0.4</v>
      </c>
      <c r="E20" s="72">
        <v>0.4</v>
      </c>
      <c r="F20" s="74" t="s">
        <v>121</v>
      </c>
      <c r="G20" s="6"/>
      <c r="H20" s="6"/>
      <c r="I20" s="6"/>
      <c r="J20" s="42">
        <f t="shared" si="0"/>
        <v>0.4</v>
      </c>
    </row>
    <row r="21" spans="1:10" ht="12.75">
      <c r="A21" s="113"/>
      <c r="B21" s="103" t="s">
        <v>79</v>
      </c>
      <c r="C21" s="69" t="s">
        <v>133</v>
      </c>
      <c r="D21" s="72">
        <v>0.2</v>
      </c>
      <c r="E21" s="72">
        <v>0.2</v>
      </c>
      <c r="F21" s="69" t="s">
        <v>134</v>
      </c>
      <c r="G21" s="6"/>
      <c r="H21" s="67"/>
      <c r="I21" s="49"/>
      <c r="J21" s="42">
        <f t="shared" si="0"/>
        <v>0.2</v>
      </c>
    </row>
    <row r="22" spans="1:10" ht="12.75">
      <c r="A22" s="113"/>
      <c r="B22" s="104"/>
      <c r="C22" s="69" t="s">
        <v>135</v>
      </c>
      <c r="D22" s="72">
        <v>0.1</v>
      </c>
      <c r="E22" s="72">
        <v>0.1</v>
      </c>
      <c r="F22" s="69" t="s">
        <v>136</v>
      </c>
      <c r="G22" s="6"/>
      <c r="H22" s="67"/>
      <c r="I22" s="49"/>
      <c r="J22" s="42">
        <f t="shared" si="0"/>
        <v>0.1</v>
      </c>
    </row>
    <row r="23" spans="1:10" ht="12.75">
      <c r="A23" s="113"/>
      <c r="B23" s="104"/>
      <c r="C23" s="12"/>
      <c r="D23" s="8"/>
      <c r="E23" s="8"/>
      <c r="F23" s="12"/>
      <c r="G23" s="6"/>
      <c r="H23" s="6"/>
      <c r="I23" s="6"/>
      <c r="J23" s="42">
        <f t="shared" si="0"/>
        <v>0</v>
      </c>
    </row>
    <row r="24" spans="1:10" ht="12.75">
      <c r="A24" s="113"/>
      <c r="B24" s="105"/>
      <c r="C24" s="18"/>
      <c r="D24" s="10"/>
      <c r="E24" s="10"/>
      <c r="F24" s="18"/>
      <c r="G24" s="6"/>
      <c r="H24" s="6"/>
      <c r="I24" s="6"/>
      <c r="J24" s="42">
        <f t="shared" si="0"/>
        <v>0</v>
      </c>
    </row>
    <row r="25" spans="1:10" ht="30">
      <c r="A25" s="113"/>
      <c r="B25" s="24" t="s">
        <v>80</v>
      </c>
      <c r="C25" s="79" t="s">
        <v>130</v>
      </c>
      <c r="D25" s="72">
        <v>0.75</v>
      </c>
      <c r="E25" s="72">
        <v>0.75</v>
      </c>
      <c r="F25" s="79" t="s">
        <v>131</v>
      </c>
      <c r="G25" s="6"/>
      <c r="H25" s="6"/>
      <c r="I25" s="6"/>
      <c r="J25" s="42">
        <f t="shared" si="0"/>
        <v>0.75</v>
      </c>
    </row>
    <row r="26" spans="1:10" ht="25.5">
      <c r="A26" s="113"/>
      <c r="B26" s="24" t="s">
        <v>81</v>
      </c>
      <c r="C26" s="20"/>
      <c r="D26" s="20"/>
      <c r="E26" s="20"/>
      <c r="F26" s="20"/>
      <c r="G26" s="6"/>
      <c r="H26" s="6"/>
      <c r="I26" s="6"/>
      <c r="J26" s="42">
        <f t="shared" si="0"/>
        <v>0</v>
      </c>
    </row>
    <row r="27" spans="1:10" ht="12.75">
      <c r="A27" s="113"/>
      <c r="B27" s="103" t="s">
        <v>82</v>
      </c>
      <c r="C27" s="12"/>
      <c r="D27" s="8"/>
      <c r="E27" s="8"/>
      <c r="F27" s="12"/>
      <c r="G27" s="50"/>
      <c r="H27" s="42"/>
      <c r="I27" s="49"/>
      <c r="J27" s="42">
        <f t="shared" si="0"/>
        <v>0</v>
      </c>
    </row>
    <row r="28" spans="1:10" ht="12.75">
      <c r="A28" s="113"/>
      <c r="B28" s="104"/>
      <c r="C28" s="12"/>
      <c r="D28" s="8"/>
      <c r="E28" s="8"/>
      <c r="F28" s="12"/>
      <c r="G28" s="6"/>
      <c r="H28" s="62"/>
      <c r="I28" s="6"/>
      <c r="J28" s="42">
        <f t="shared" si="0"/>
        <v>0</v>
      </c>
    </row>
    <row r="29" spans="1:10" ht="12.75">
      <c r="A29" s="113"/>
      <c r="B29" s="105"/>
      <c r="C29" s="12"/>
      <c r="D29" s="8"/>
      <c r="E29" s="8"/>
      <c r="F29" s="12"/>
      <c r="G29" s="6"/>
      <c r="H29" s="6"/>
      <c r="I29" s="6"/>
      <c r="J29" s="42">
        <f t="shared" si="0"/>
        <v>0</v>
      </c>
    </row>
    <row r="30" spans="1:10" ht="12.75">
      <c r="A30" s="113"/>
      <c r="B30" s="103" t="s">
        <v>83</v>
      </c>
      <c r="C30" s="69" t="s">
        <v>599</v>
      </c>
      <c r="D30" s="72">
        <v>0.2891</v>
      </c>
      <c r="E30" s="72">
        <v>0.7465</v>
      </c>
      <c r="F30" s="69" t="s">
        <v>600</v>
      </c>
      <c r="G30" s="6"/>
      <c r="H30" s="6"/>
      <c r="I30" s="6"/>
      <c r="J30" s="42">
        <f t="shared" si="0"/>
        <v>0.7465</v>
      </c>
    </row>
    <row r="31" spans="1:10" ht="12.75">
      <c r="A31" s="113"/>
      <c r="B31" s="104"/>
      <c r="C31" s="69" t="s">
        <v>601</v>
      </c>
      <c r="D31" s="72">
        <v>0.423</v>
      </c>
      <c r="E31" s="72">
        <v>1</v>
      </c>
      <c r="F31" s="69" t="s">
        <v>602</v>
      </c>
      <c r="G31" s="50"/>
      <c r="H31" s="58"/>
      <c r="I31" s="57"/>
      <c r="J31" s="42">
        <f t="shared" si="0"/>
        <v>1</v>
      </c>
    </row>
    <row r="32" spans="1:10" ht="12.75">
      <c r="A32" s="113"/>
      <c r="B32" s="104"/>
      <c r="C32" s="69" t="s">
        <v>603</v>
      </c>
      <c r="D32" s="72">
        <v>0.155</v>
      </c>
      <c r="E32" s="72">
        <v>0.493</v>
      </c>
      <c r="F32" s="69" t="s">
        <v>602</v>
      </c>
      <c r="G32" s="6"/>
      <c r="H32" s="6"/>
      <c r="I32" s="6"/>
      <c r="J32" s="42">
        <f t="shared" si="0"/>
        <v>0.493</v>
      </c>
    </row>
    <row r="33" spans="1:10" ht="12.75">
      <c r="A33" s="113"/>
      <c r="B33" s="104"/>
      <c r="C33" s="70" t="s">
        <v>604</v>
      </c>
      <c r="D33" s="73"/>
      <c r="E33" s="73">
        <v>0.11</v>
      </c>
      <c r="F33" s="70" t="s">
        <v>605</v>
      </c>
      <c r="G33" s="6"/>
      <c r="H33" s="6"/>
      <c r="I33" s="6"/>
      <c r="J33" s="42">
        <f t="shared" si="0"/>
        <v>0.11</v>
      </c>
    </row>
    <row r="34" spans="1:10" ht="12.75">
      <c r="A34" s="113"/>
      <c r="B34" s="104"/>
      <c r="C34" s="15"/>
      <c r="D34" s="10"/>
      <c r="E34" s="10"/>
      <c r="F34" s="14"/>
      <c r="G34" s="6"/>
      <c r="H34" s="6"/>
      <c r="I34" s="6"/>
      <c r="J34" s="42">
        <f t="shared" si="0"/>
        <v>0</v>
      </c>
    </row>
    <row r="35" spans="1:10" ht="12.75">
      <c r="A35" s="113"/>
      <c r="B35" s="105"/>
      <c r="C35" s="18"/>
      <c r="D35" s="10"/>
      <c r="E35" s="10"/>
      <c r="F35" s="18"/>
      <c r="G35" s="6"/>
      <c r="H35" s="6"/>
      <c r="I35" s="6"/>
      <c r="J35" s="42">
        <f t="shared" si="0"/>
        <v>0</v>
      </c>
    </row>
    <row r="36" spans="1:10" ht="25.5">
      <c r="A36" s="114"/>
      <c r="B36" s="24" t="s">
        <v>84</v>
      </c>
      <c r="C36" s="12" t="s">
        <v>483</v>
      </c>
      <c r="D36" s="8"/>
      <c r="E36" s="8">
        <v>0.62</v>
      </c>
      <c r="F36" s="12" t="s">
        <v>484</v>
      </c>
      <c r="G36" s="7"/>
      <c r="H36" s="8"/>
      <c r="I36" s="26"/>
      <c r="J36" s="42">
        <f t="shared" si="0"/>
        <v>0.62</v>
      </c>
    </row>
    <row r="37" spans="1:10" ht="12.75">
      <c r="A37" s="51"/>
      <c r="B37" s="56"/>
      <c r="C37" s="51">
        <f>COUNTA(C3:C36)</f>
        <v>26</v>
      </c>
      <c r="D37" s="52">
        <f>SUM(D3:D36)</f>
        <v>3.3221</v>
      </c>
      <c r="E37" s="52">
        <f>SUM(E3:E36)</f>
        <v>7.669500000000001</v>
      </c>
      <c r="F37" s="51"/>
      <c r="G37" s="51">
        <f>COUNTA(G3:G36)</f>
        <v>0</v>
      </c>
      <c r="H37" s="52">
        <f>SUM(H3:H36)</f>
        <v>0</v>
      </c>
      <c r="I37" s="52"/>
      <c r="J37" s="52">
        <f>SUM(J3:J36)</f>
        <v>7.669500000000001</v>
      </c>
    </row>
    <row r="38" ht="12.75">
      <c r="B38" s="4"/>
    </row>
    <row r="39" ht="12.75">
      <c r="B39" s="4"/>
    </row>
    <row r="40" ht="12.75">
      <c r="B40" s="4"/>
    </row>
    <row r="41" spans="2:5" ht="12.75">
      <c r="B41" s="4"/>
      <c r="D41">
        <f>_xlfn.COUNTIFS(E3:E36,"&lt;&gt;",D3:D36,"=")</f>
        <v>10</v>
      </c>
      <c r="E41" s="51">
        <f>COUNTIF(E3:E36,"=100%")</f>
        <v>2</v>
      </c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</sheetData>
  <sheetProtection/>
  <mergeCells count="8">
    <mergeCell ref="A1:J1"/>
    <mergeCell ref="A3:A36"/>
    <mergeCell ref="B15:B18"/>
    <mergeCell ref="B27:B29"/>
    <mergeCell ref="B21:B24"/>
    <mergeCell ref="B30:B35"/>
    <mergeCell ref="B3:B14"/>
    <mergeCell ref="B19:B20"/>
  </mergeCells>
  <printOptions/>
  <pageMargins left="0.15748031496062992" right="0.15748031496062992" top="0.5905511811023623" bottom="0.7874015748031497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9"/>
  <sheetViews>
    <sheetView zoomScale="85" zoomScaleNormal="85" zoomScalePageLayoutView="0" workbookViewId="0" topLeftCell="A1">
      <selection activeCell="C26" sqref="C26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34.00390625" style="0" customWidth="1"/>
    <col min="4" max="4" width="8.421875" style="0" customWidth="1"/>
    <col min="5" max="5" width="10.421875" style="0" customWidth="1"/>
    <col min="6" max="6" width="40.57421875" style="0" customWidth="1"/>
    <col min="7" max="7" width="48.00390625" style="0" customWidth="1"/>
    <col min="8" max="8" width="7.28125" style="0" customWidth="1"/>
    <col min="9" max="9" width="12.7109375" style="0" customWidth="1"/>
    <col min="10" max="10" width="10.421875" style="0" customWidth="1"/>
  </cols>
  <sheetData>
    <row r="1" spans="1:10" ht="20.25">
      <c r="A1" s="11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41.75" customHeight="1">
      <c r="A2" s="1" t="s">
        <v>0</v>
      </c>
      <c r="B2" s="2" t="s">
        <v>1</v>
      </c>
      <c r="C2" s="2" t="s">
        <v>2</v>
      </c>
      <c r="D2" s="1" t="s">
        <v>3</v>
      </c>
      <c r="E2" s="1" t="s">
        <v>132</v>
      </c>
      <c r="F2" s="2" t="s">
        <v>4</v>
      </c>
      <c r="G2" s="2" t="s">
        <v>5</v>
      </c>
      <c r="H2" s="1" t="s">
        <v>6</v>
      </c>
      <c r="I2" s="3" t="s">
        <v>7</v>
      </c>
      <c r="J2" s="1" t="s">
        <v>104</v>
      </c>
    </row>
    <row r="3" spans="1:10" ht="12.75">
      <c r="A3" s="111" t="s">
        <v>101</v>
      </c>
      <c r="B3" s="103" t="s">
        <v>85</v>
      </c>
      <c r="C3" s="12" t="s">
        <v>522</v>
      </c>
      <c r="D3" s="8">
        <v>0.4</v>
      </c>
      <c r="E3" s="8">
        <v>0.4</v>
      </c>
      <c r="F3" s="12" t="s">
        <v>525</v>
      </c>
      <c r="G3" s="6"/>
      <c r="H3" s="6"/>
      <c r="I3" s="6"/>
      <c r="J3" s="42">
        <f>E3-H3</f>
        <v>0.4</v>
      </c>
    </row>
    <row r="4" spans="1:10" ht="12.75">
      <c r="A4" s="112"/>
      <c r="B4" s="104"/>
      <c r="C4" s="12" t="s">
        <v>523</v>
      </c>
      <c r="D4" s="8">
        <v>0.3</v>
      </c>
      <c r="E4" s="8">
        <v>0.3</v>
      </c>
      <c r="F4" s="12" t="s">
        <v>526</v>
      </c>
      <c r="G4" s="22"/>
      <c r="H4" s="22"/>
      <c r="I4" s="6"/>
      <c r="J4" s="42">
        <f aca="true" t="shared" si="0" ref="J4:J32">E4-H4</f>
        <v>0.3</v>
      </c>
    </row>
    <row r="5" spans="1:10" ht="12.75">
      <c r="A5" s="113"/>
      <c r="B5" s="105"/>
      <c r="C5" s="15" t="s">
        <v>524</v>
      </c>
      <c r="D5" s="10">
        <v>0.2</v>
      </c>
      <c r="E5" s="10">
        <v>0.2</v>
      </c>
      <c r="F5" s="12" t="s">
        <v>397</v>
      </c>
      <c r="G5" s="22"/>
      <c r="H5" s="22"/>
      <c r="I5" s="6"/>
      <c r="J5" s="42">
        <f t="shared" si="0"/>
        <v>0.2</v>
      </c>
    </row>
    <row r="6" spans="1:10" ht="12.75">
      <c r="A6" s="113"/>
      <c r="B6" s="103" t="s">
        <v>86</v>
      </c>
      <c r="C6" s="12" t="s">
        <v>547</v>
      </c>
      <c r="D6" s="8">
        <v>0.3</v>
      </c>
      <c r="E6" s="8">
        <v>0.3</v>
      </c>
      <c r="F6" s="12" t="s">
        <v>474</v>
      </c>
      <c r="G6" s="7"/>
      <c r="H6" s="8"/>
      <c r="I6" s="16"/>
      <c r="J6" s="42">
        <f t="shared" si="0"/>
        <v>0.3</v>
      </c>
    </row>
    <row r="7" spans="1:10" ht="12.75">
      <c r="A7" s="113"/>
      <c r="B7" s="104"/>
      <c r="C7" s="12" t="s">
        <v>548</v>
      </c>
      <c r="D7" s="8">
        <v>0.5</v>
      </c>
      <c r="E7" s="8">
        <v>0.5</v>
      </c>
      <c r="F7" s="12" t="s">
        <v>555</v>
      </c>
      <c r="G7" s="7"/>
      <c r="H7" s="8"/>
      <c r="I7" s="16"/>
      <c r="J7" s="42">
        <f t="shared" si="0"/>
        <v>0.5</v>
      </c>
    </row>
    <row r="8" spans="1:10" ht="12.75">
      <c r="A8" s="113"/>
      <c r="B8" s="104"/>
      <c r="C8" s="12" t="s">
        <v>549</v>
      </c>
      <c r="D8" s="8">
        <v>0.25</v>
      </c>
      <c r="E8" s="8">
        <v>0.25</v>
      </c>
      <c r="F8" s="12" t="s">
        <v>556</v>
      </c>
      <c r="G8" s="7"/>
      <c r="H8" s="8"/>
      <c r="I8" s="17"/>
      <c r="J8" s="42">
        <f t="shared" si="0"/>
        <v>0.25</v>
      </c>
    </row>
    <row r="9" spans="1:10" ht="12.75">
      <c r="A9" s="113"/>
      <c r="B9" s="104"/>
      <c r="C9" s="18" t="s">
        <v>550</v>
      </c>
      <c r="D9" s="10">
        <v>0.2</v>
      </c>
      <c r="E9" s="10">
        <v>0.2</v>
      </c>
      <c r="F9" s="18" t="s">
        <v>557</v>
      </c>
      <c r="G9" s="11"/>
      <c r="H9" s="10"/>
      <c r="I9" s="17"/>
      <c r="J9" s="42">
        <f t="shared" si="0"/>
        <v>0.2</v>
      </c>
    </row>
    <row r="10" spans="1:10" ht="12.75">
      <c r="A10" s="113"/>
      <c r="B10" s="104"/>
      <c r="C10" s="15" t="s">
        <v>551</v>
      </c>
      <c r="D10" s="10">
        <v>0.2</v>
      </c>
      <c r="E10" s="10">
        <v>0.2</v>
      </c>
      <c r="F10" s="18" t="s">
        <v>239</v>
      </c>
      <c r="G10" s="2"/>
      <c r="H10" s="10"/>
      <c r="I10" s="17"/>
      <c r="J10" s="42">
        <f t="shared" si="0"/>
        <v>0.2</v>
      </c>
    </row>
    <row r="11" spans="1:10" ht="12.75">
      <c r="A11" s="113"/>
      <c r="B11" s="104"/>
      <c r="C11" s="18" t="s">
        <v>552</v>
      </c>
      <c r="D11" s="10">
        <v>0.2</v>
      </c>
      <c r="E11" s="10">
        <v>0.2</v>
      </c>
      <c r="F11" s="18" t="s">
        <v>410</v>
      </c>
      <c r="G11" s="2"/>
      <c r="H11" s="10"/>
      <c r="I11" s="17"/>
      <c r="J11" s="42">
        <f t="shared" si="0"/>
        <v>0.2</v>
      </c>
    </row>
    <row r="12" spans="1:10" ht="12.75">
      <c r="A12" s="113"/>
      <c r="B12" s="104"/>
      <c r="C12" s="18" t="s">
        <v>553</v>
      </c>
      <c r="D12" s="10">
        <v>0.1</v>
      </c>
      <c r="E12" s="10">
        <v>0.1</v>
      </c>
      <c r="F12" s="18" t="s">
        <v>558</v>
      </c>
      <c r="G12" s="2"/>
      <c r="H12" s="10"/>
      <c r="I12" s="17"/>
      <c r="J12" s="42">
        <f t="shared" si="0"/>
        <v>0.1</v>
      </c>
    </row>
    <row r="13" spans="1:10" ht="12.75">
      <c r="A13" s="113"/>
      <c r="B13" s="105"/>
      <c r="C13" s="18" t="s">
        <v>554</v>
      </c>
      <c r="D13" s="10">
        <v>0.1</v>
      </c>
      <c r="E13" s="10">
        <v>0.1</v>
      </c>
      <c r="F13" s="18" t="s">
        <v>239</v>
      </c>
      <c r="G13" s="2"/>
      <c r="H13" s="10"/>
      <c r="I13" s="27"/>
      <c r="J13" s="42">
        <f t="shared" si="0"/>
        <v>0.1</v>
      </c>
    </row>
    <row r="14" spans="1:10" ht="25.5">
      <c r="A14" s="113"/>
      <c r="B14" s="24" t="s">
        <v>87</v>
      </c>
      <c r="C14" s="92" t="s">
        <v>538</v>
      </c>
      <c r="D14" s="67">
        <v>0.1</v>
      </c>
      <c r="E14" s="67">
        <v>0.1</v>
      </c>
      <c r="F14" s="92" t="s">
        <v>539</v>
      </c>
      <c r="G14" s="6"/>
      <c r="H14" s="6"/>
      <c r="I14" s="6"/>
      <c r="J14" s="42">
        <f t="shared" si="0"/>
        <v>0.1</v>
      </c>
    </row>
    <row r="15" spans="1:10" ht="12.75">
      <c r="A15" s="113"/>
      <c r="B15" s="103" t="s">
        <v>88</v>
      </c>
      <c r="C15" s="92" t="s">
        <v>543</v>
      </c>
      <c r="D15" s="67">
        <v>0.2</v>
      </c>
      <c r="E15" s="67">
        <v>0.2</v>
      </c>
      <c r="F15" s="92" t="s">
        <v>545</v>
      </c>
      <c r="G15" s="6"/>
      <c r="H15" s="6"/>
      <c r="I15" s="6"/>
      <c r="J15" s="42">
        <f t="shared" si="0"/>
        <v>0.2</v>
      </c>
    </row>
    <row r="16" spans="1:10" ht="25.5" customHeight="1">
      <c r="A16" s="113"/>
      <c r="B16" s="105"/>
      <c r="C16" s="92" t="s">
        <v>544</v>
      </c>
      <c r="D16" s="67">
        <v>0.1</v>
      </c>
      <c r="E16" s="67">
        <v>0.1</v>
      </c>
      <c r="F16" s="92" t="s">
        <v>546</v>
      </c>
      <c r="G16" s="6"/>
      <c r="H16" s="6"/>
      <c r="I16" s="6"/>
      <c r="J16" s="42">
        <f t="shared" si="0"/>
        <v>0.1</v>
      </c>
    </row>
    <row r="17" spans="1:10" ht="12.75" customHeight="1">
      <c r="A17" s="113"/>
      <c r="B17" s="103" t="s">
        <v>89</v>
      </c>
      <c r="C17" s="82" t="s">
        <v>250</v>
      </c>
      <c r="D17" s="83">
        <v>0.4</v>
      </c>
      <c r="E17" s="83">
        <v>0.4</v>
      </c>
      <c r="F17" s="82" t="s">
        <v>251</v>
      </c>
      <c r="G17" s="7"/>
      <c r="H17" s="42"/>
      <c r="I17" s="50"/>
      <c r="J17" s="42">
        <f t="shared" si="0"/>
        <v>0.4</v>
      </c>
    </row>
    <row r="18" spans="1:10" ht="12.75">
      <c r="A18" s="113"/>
      <c r="B18" s="104"/>
      <c r="C18" s="82" t="s">
        <v>252</v>
      </c>
      <c r="D18" s="83">
        <v>1</v>
      </c>
      <c r="E18" s="83">
        <v>1</v>
      </c>
      <c r="F18" s="82" t="s">
        <v>253</v>
      </c>
      <c r="G18" s="6"/>
      <c r="H18" s="6"/>
      <c r="I18" s="6"/>
      <c r="J18" s="42">
        <f t="shared" si="0"/>
        <v>1</v>
      </c>
    </row>
    <row r="19" spans="1:10" ht="12.75">
      <c r="A19" s="113"/>
      <c r="B19" s="105"/>
      <c r="C19" s="41"/>
      <c r="D19" s="40"/>
      <c r="E19" s="40"/>
      <c r="F19" s="41"/>
      <c r="G19" s="6"/>
      <c r="H19" s="6"/>
      <c r="I19" s="6"/>
      <c r="J19" s="42">
        <f t="shared" si="0"/>
        <v>0</v>
      </c>
    </row>
    <row r="20" spans="1:10" ht="12.75">
      <c r="A20" s="113"/>
      <c r="B20" s="103" t="s">
        <v>90</v>
      </c>
      <c r="C20" s="13" t="s">
        <v>527</v>
      </c>
      <c r="D20" s="8">
        <v>0.25</v>
      </c>
      <c r="E20" s="8">
        <v>0.25</v>
      </c>
      <c r="F20" s="13" t="s">
        <v>533</v>
      </c>
      <c r="G20" s="6"/>
      <c r="H20" s="6"/>
      <c r="I20" s="6"/>
      <c r="J20" s="42">
        <f t="shared" si="0"/>
        <v>0.25</v>
      </c>
    </row>
    <row r="21" spans="1:10" ht="25.5">
      <c r="A21" s="113"/>
      <c r="B21" s="104"/>
      <c r="C21" s="13" t="s">
        <v>528</v>
      </c>
      <c r="D21" s="8">
        <v>0.1</v>
      </c>
      <c r="E21" s="8">
        <v>0.1</v>
      </c>
      <c r="F21" s="14" t="s">
        <v>534</v>
      </c>
      <c r="G21" s="50"/>
      <c r="H21" s="42"/>
      <c r="I21" s="50"/>
      <c r="J21" s="42">
        <f t="shared" si="0"/>
        <v>0.1</v>
      </c>
    </row>
    <row r="22" spans="1:10" ht="12.75">
      <c r="A22" s="113"/>
      <c r="B22" s="104"/>
      <c r="C22" s="13" t="s">
        <v>529</v>
      </c>
      <c r="D22" s="8">
        <v>0.1</v>
      </c>
      <c r="E22" s="8">
        <v>0.1</v>
      </c>
      <c r="F22" s="13" t="s">
        <v>535</v>
      </c>
      <c r="G22" s="6"/>
      <c r="H22" s="6"/>
      <c r="I22" s="6"/>
      <c r="J22" s="42">
        <f t="shared" si="0"/>
        <v>0.1</v>
      </c>
    </row>
    <row r="23" spans="1:10" ht="12.75">
      <c r="A23" s="113"/>
      <c r="B23" s="104"/>
      <c r="C23" s="14" t="s">
        <v>530</v>
      </c>
      <c r="D23" s="10">
        <v>0.1</v>
      </c>
      <c r="E23" s="10">
        <v>0.1</v>
      </c>
      <c r="F23" s="12" t="s">
        <v>396</v>
      </c>
      <c r="G23" s="2"/>
      <c r="H23" s="10"/>
      <c r="I23" s="27"/>
      <c r="J23" s="42">
        <f t="shared" si="0"/>
        <v>0.1</v>
      </c>
    </row>
    <row r="24" spans="1:10" ht="12.75">
      <c r="A24" s="113"/>
      <c r="B24" s="104"/>
      <c r="C24" s="15" t="s">
        <v>531</v>
      </c>
      <c r="D24" s="10">
        <v>1</v>
      </c>
      <c r="E24" s="10">
        <v>1</v>
      </c>
      <c r="F24" s="14" t="s">
        <v>536</v>
      </c>
      <c r="G24" s="6"/>
      <c r="H24" s="6"/>
      <c r="I24" s="6"/>
      <c r="J24" s="42">
        <f t="shared" si="0"/>
        <v>1</v>
      </c>
    </row>
    <row r="25" spans="1:10" ht="25.5">
      <c r="A25" s="113"/>
      <c r="B25" s="105"/>
      <c r="C25" s="15" t="s">
        <v>532</v>
      </c>
      <c r="D25" s="59"/>
      <c r="E25" s="10">
        <v>0.22</v>
      </c>
      <c r="F25" s="15" t="s">
        <v>537</v>
      </c>
      <c r="G25" s="6"/>
      <c r="H25" s="6"/>
      <c r="I25" s="6"/>
      <c r="J25" s="42">
        <f t="shared" si="0"/>
        <v>0.22</v>
      </c>
    </row>
    <row r="26" spans="1:10" ht="25.5">
      <c r="A26" s="113"/>
      <c r="B26" s="24" t="s">
        <v>91</v>
      </c>
      <c r="C26" s="6"/>
      <c r="D26" s="6"/>
      <c r="E26" s="6"/>
      <c r="F26" s="6"/>
      <c r="G26" s="6"/>
      <c r="H26" s="6"/>
      <c r="I26" s="6"/>
      <c r="J26" s="42">
        <f t="shared" si="0"/>
        <v>0</v>
      </c>
    </row>
    <row r="27" spans="1:10" ht="12.75">
      <c r="A27" s="113"/>
      <c r="B27" s="103" t="s">
        <v>92</v>
      </c>
      <c r="C27" s="13" t="s">
        <v>540</v>
      </c>
      <c r="D27" s="8">
        <v>0.2</v>
      </c>
      <c r="E27" s="8">
        <v>0.2</v>
      </c>
      <c r="F27" s="13" t="s">
        <v>542</v>
      </c>
      <c r="G27" s="50"/>
      <c r="H27" s="42"/>
      <c r="I27" s="50"/>
      <c r="J27" s="42">
        <f t="shared" si="0"/>
        <v>0.2</v>
      </c>
    </row>
    <row r="28" spans="1:10" ht="12.75">
      <c r="A28" s="113"/>
      <c r="B28" s="104"/>
      <c r="C28" s="13" t="s">
        <v>541</v>
      </c>
      <c r="D28" s="8">
        <v>0.3</v>
      </c>
      <c r="E28" s="8">
        <v>0.3</v>
      </c>
      <c r="F28" s="13" t="s">
        <v>300</v>
      </c>
      <c r="G28" s="6"/>
      <c r="H28" s="6"/>
      <c r="I28" s="6"/>
      <c r="J28" s="42">
        <f t="shared" si="0"/>
        <v>0.3</v>
      </c>
    </row>
    <row r="29" spans="1:10" ht="12.75">
      <c r="A29" s="113"/>
      <c r="B29" s="104"/>
      <c r="C29" s="13"/>
      <c r="D29" s="8"/>
      <c r="E29" s="8"/>
      <c r="F29" s="13"/>
      <c r="G29" s="6"/>
      <c r="H29" s="6"/>
      <c r="I29" s="6"/>
      <c r="J29" s="42">
        <f t="shared" si="0"/>
        <v>0</v>
      </c>
    </row>
    <row r="30" spans="1:10" ht="12.75">
      <c r="A30" s="113"/>
      <c r="B30" s="104"/>
      <c r="C30" s="14"/>
      <c r="D30" s="10"/>
      <c r="E30" s="10"/>
      <c r="F30" s="14"/>
      <c r="G30" s="6"/>
      <c r="H30" s="6"/>
      <c r="I30" s="6"/>
      <c r="J30" s="42">
        <f t="shared" si="0"/>
        <v>0</v>
      </c>
    </row>
    <row r="31" spans="1:10" ht="12.75">
      <c r="A31" s="113"/>
      <c r="B31" s="105"/>
      <c r="C31" s="15"/>
      <c r="D31" s="10"/>
      <c r="E31" s="10"/>
      <c r="F31" s="14"/>
      <c r="G31" s="6"/>
      <c r="H31" s="6"/>
      <c r="I31" s="6"/>
      <c r="J31" s="42">
        <f t="shared" si="0"/>
        <v>0</v>
      </c>
    </row>
    <row r="32" spans="1:10" ht="51">
      <c r="A32" s="114"/>
      <c r="B32" s="24" t="s">
        <v>93</v>
      </c>
      <c r="C32" s="12"/>
      <c r="D32" s="8"/>
      <c r="E32" s="8"/>
      <c r="F32" s="12"/>
      <c r="G32" s="6"/>
      <c r="H32" s="6"/>
      <c r="I32" s="6"/>
      <c r="J32" s="42">
        <f t="shared" si="0"/>
        <v>0</v>
      </c>
    </row>
    <row r="33" spans="1:10" ht="12.75">
      <c r="A33" s="51"/>
      <c r="B33" s="56"/>
      <c r="C33" s="51">
        <f>COUNTA(C3:C32)</f>
        <v>24</v>
      </c>
      <c r="D33" s="52">
        <f>SUM(D3:D32)</f>
        <v>6.6</v>
      </c>
      <c r="E33" s="52">
        <f>SUM(E3:E32)</f>
        <v>6.819999999999999</v>
      </c>
      <c r="F33" s="51"/>
      <c r="G33" s="51">
        <f>COUNTA(G3:G32)</f>
        <v>0</v>
      </c>
      <c r="H33" s="52">
        <f>SUM(H3:H32)</f>
        <v>0</v>
      </c>
      <c r="I33" s="52"/>
      <c r="J33" s="52">
        <f>SUM(J3:J32)</f>
        <v>6.819999999999999</v>
      </c>
    </row>
    <row r="34" ht="12.75">
      <c r="B34" s="4"/>
    </row>
    <row r="35" ht="12.75">
      <c r="B35" s="4"/>
    </row>
    <row r="36" ht="12.75">
      <c r="B36" s="4"/>
    </row>
    <row r="37" spans="2:5" ht="12.75">
      <c r="B37" s="4"/>
      <c r="D37">
        <f>_xlfn.COUNTIFS(E3:E32,"&lt;&gt;",D3:D32,"=")</f>
        <v>1</v>
      </c>
      <c r="E37" s="51">
        <f>COUNTIF(E3:E32,"=100%")</f>
        <v>2</v>
      </c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</sheetData>
  <sheetProtection/>
  <mergeCells count="8">
    <mergeCell ref="A1:J1"/>
    <mergeCell ref="A3:A32"/>
    <mergeCell ref="B27:B31"/>
    <mergeCell ref="B6:B13"/>
    <mergeCell ref="B3:B5"/>
    <mergeCell ref="B17:B19"/>
    <mergeCell ref="B20:B25"/>
    <mergeCell ref="B15:B16"/>
  </mergeCells>
  <printOptions/>
  <pageMargins left="0.15748031496062992" right="0.15748031496062992" top="0.5905511811023623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MSG W</cp:lastModifiedBy>
  <cp:lastPrinted>2011-07-06T07:46:35Z</cp:lastPrinted>
  <dcterms:created xsi:type="dcterms:W3CDTF">2010-01-28T14:30:06Z</dcterms:created>
  <dcterms:modified xsi:type="dcterms:W3CDTF">2013-08-23T10:11:19Z</dcterms:modified>
  <cp:category/>
  <cp:version/>
  <cp:contentType/>
  <cp:contentStatus/>
</cp:coreProperties>
</file>